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<sst xmlns="http://schemas.openxmlformats.org/spreadsheetml/2006/main" count="204" uniqueCount="132">
  <si>
    <t xml:space="preserve">MODELO DE PLANILHA DE CUSTO</t>
  </si>
  <si>
    <t xml:space="preserve">Categoria profissional:</t>
  </si>
  <si>
    <t xml:space="preserve">Discriminação dos Serviços</t>
  </si>
  <si>
    <t xml:space="preserve">A</t>
  </si>
  <si>
    <t xml:space="preserve">Data de apresentação da proposta</t>
  </si>
  <si>
    <t xml:space="preserve">B</t>
  </si>
  <si>
    <t xml:space="preserve">Município</t>
  </si>
  <si>
    <t xml:space="preserve">Rio de Janeiro</t>
  </si>
  <si>
    <t xml:space="preserve">C</t>
  </si>
  <si>
    <t xml:space="preserve">Ano do Acordo, Convenção ou Dissídio Coletivo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</si>
  <si>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</si>
  <si>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</si>
  <si>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</si>
  <si>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</si>
  <si>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Quantidade</t>
  </si>
  <si>
    <t xml:space="preserve">PL 12X36 hs</t>
  </si>
  <si>
    <t xml:space="preserve">DIARISTA</t>
  </si>
  <si>
    <t xml:space="preserve">TOTAL</t>
  </si>
  <si>
    <t xml:space="preserve">Dados para composição dos custos referentes à mão-de-obra</t>
  </si>
  <si>
    <t xml:space="preserve">Tipo de serviço (mesmo serviço com características distintas)</t>
  </si>
  <si>
    <t xml:space="preserve">Classificação Brasileira de Ocupações (CBO)</t>
  </si>
  <si>
    <t xml:space="preserve">Salário Nominativo da Categoria Profissional</t>
  </si>
  <si>
    <t xml:space="preserve">Categoria profissional (vinculada à execução contratual)</t>
  </si>
  <si>
    <t xml:space="preserve">Data base da categoria (dia/mês/ano)</t>
  </si>
  <si>
    <t xml:space="preserve">MÓDULO 1 - COMPOSIÇÃO DA REMUNERAÇÃO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</si>
  <si>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</si>
  <si>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</si>
  <si>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</si>
  <si>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</si>
  <si>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Periculosidade </t>
  </si>
  <si>
    <t xml:space="preserve">Adicional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</si>
  <si>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</si>
  <si>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</si>
  <si>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</si>
  <si>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</si>
  <si>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Adicional de Hora Extra no Feriado Trabalhado</t>
  </si>
  <si>
    <t xml:space="preserve">G</t>
  </si>
  <si>
    <t xml:space="preserve">Gratificação de Encarregado</t>
  </si>
  <si>
    <t xml:space="preserve">H</t>
  </si>
  <si>
    <t xml:space="preserve">Outros (especificar)</t>
  </si>
  <si>
    <t xml:space="preserve">TOTAL DO MÓDULO 1</t>
  </si>
  <si>
    <t xml:space="preserve">MÓDULO 2 – ENCARGOS E BENEFÍCIOS ANUAIS, MENSAIS E DIÁRIOS</t>
  </si>
  <si>
    <t xml:space="preserve">Submódulo 2.1 - 13º Salário, Férias e Adicional de Férias</t>
  </si>
  <si>
    <t xml:space="preserve">13 (Décimo-terceiro) salário </t>
  </si>
  <si>
    <t xml:space="preserve">Férias e Adicional de Férias</t>
  </si>
  <si>
    <t xml:space="preserve">TOTAL SUBMÓDULO 2.1</t>
  </si>
  <si>
    <t xml:space="preserve">Submódulo 2.2 - GPS, FGTS e Outras Contribuições</t>
  </si>
  <si>
    <t xml:space="preserve">INSS </t>
  </si>
  <si>
    <t xml:space="preserve">Salário Educação </t>
  </si>
  <si>
    <t xml:space="preserve">SAT (Seguro Acidente de Trabalho)</t>
  </si>
  <si>
    <t xml:space="preserve">SESC ou SESI</t>
  </si>
  <si>
    <t xml:space="preserve">SENAI - SENAC </t>
  </si>
  <si>
    <t xml:space="preserve">SEBRAE </t>
  </si>
  <si>
    <t xml:space="preserve">INCRA </t>
  </si>
  <si>
    <t xml:space="preserve">FGTS </t>
  </si>
  <si>
    <t xml:space="preserve">TOTAL SUBMÓDULO 2.2</t>
  </si>
  <si>
    <t xml:space="preserve">Submódulo 2.3 - Benefícios Mensais e Diários</t>
  </si>
  <si>
    <r>
      <rPr>
        <sz val="12"/>
        <color rgb="FF000000"/>
        <rFont val="Arial"/>
        <family val="2"/>
        <charset val="1"/>
      </rPr>
      <t xml:space="preserve">Transporte </t>
    </r>
    <r>
      <rPr>
        <b val="true"/>
        <sz val="12"/>
        <color rgb="FFC9211E"/>
        <rFont val="Arial"/>
        <family val="2"/>
        <charset val="1"/>
      </rPr>
      <t xml:space="preserve">(4 modais/dia – 22 Dias para o diarista e 15 dias para o plantonista)</t>
    </r>
  </si>
  <si>
    <t xml:space="preserve">-</t>
  </si>
  <si>
    <r>
      <rPr>
        <sz val="12"/>
        <color rgb="FF000000"/>
        <rFont val="Arial"/>
        <family val="2"/>
        <charset val="1"/>
      </rPr>
      <t xml:space="preserve">Auxílio-Refeição/Alimentação </t>
    </r>
    <r>
      <rPr>
        <b val="true"/>
        <sz val="12"/>
        <color rgb="FFC9211E"/>
        <rFont val="Arial"/>
        <family val="2"/>
        <charset val="1"/>
      </rPr>
      <t xml:space="preserve"> (NÃO SERÁ COTADO ESSE BENEFÍCIO)</t>
    </r>
  </si>
  <si>
    <t xml:space="preserve">Assistência Médica e Familiar Sindical</t>
  </si>
  <si>
    <t xml:space="preserve">Benefício Social Familiar</t>
  </si>
  <si>
    <t xml:space="preserve">Outros</t>
  </si>
  <si>
    <t xml:space="preserve">TOTAL SUBMÓDULO 2.3</t>
  </si>
  <si>
    <t xml:space="preserve">QUADRO-RESUMO DO MÓDULO 2 - ENCARGOS, BENEFÍCIOS ANUAIS, MENSAIS E DIÁRIOS</t>
  </si>
  <si>
    <t xml:space="preserve">Módulo 2 - Encargos, Benefícios Anuais, Mensais e Diários</t>
  </si>
  <si>
    <t xml:space="preserve">2.1</t>
  </si>
  <si>
    <t xml:space="preserve">13º Salário, Férias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</si>
  <si>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</si>
  <si>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</si>
  <si>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</si>
  <si>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</si>
  <si>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TOTAL DO MÓDULO 2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</si>
  <si>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</si>
  <si>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</si>
  <si>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</si>
  <si>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Aviso Prévio Indenizado</t>
  </si>
  <si>
    <t xml:space="preserve">Multa do FGTS e Contribuição Social sobre o Aviso Prévio Indenizado</t>
  </si>
  <si>
    <t xml:space="preserve">Aviso Prévio Trabalhado </t>
  </si>
  <si>
    <t xml:space="preserve">Incidência dos encargos do submódulo 2.2 sobre Aviso Prévio Trabalhado</t>
  </si>
  <si>
    <t xml:space="preserve">Multa do FGTS e Contribuição Social sobre o Aviso Prévio Trabalhado. </t>
  </si>
  <si>
    <t xml:space="preserve">TOTAL DO MÓDULO 3</t>
  </si>
  <si>
    <t xml:space="preserve">MÓDULO 4 – CUSTO DE REPOSIÇÃO DO PROFISSIONAL AUSENTE</t>
  </si>
  <si>
    <t xml:space="preserve">Submódulo 4.1 - Ausências Legais</t>
  </si>
  <si>
    <t xml:space="preserve">Substituto na cobertura de Férias </t>
  </si>
  <si>
    <t xml:space="preserve">Substituto na cobertura de Ausências Legais</t>
  </si>
  <si>
    <t xml:space="preserve">Substituto na cobertura de Licença Paternidade</t>
  </si>
  <si>
    <r>
      <rPr>
        <sz val="10"/>
        <color rgb="FF000000"/>
        <rFont val="Arial"/>
        <family val="0"/>
        <charset val="1"/>
      </rPr>
      <t xml:space="preserve">Substituto na cobertura de Ausência por Acidente de Trabalho</t>
    </r>
    <r>
      <rPr>
        <sz val="10"/>
        <color rgb="FFFF0000"/>
        <rFont val="Arial"/>
        <family val="0"/>
        <charset val="1"/>
      </rPr>
      <t xml:space="preserve"> </t>
    </r>
  </si>
  <si>
    <t xml:space="preserve">Substituto na cobertura de Afastamento Maternidade</t>
  </si>
  <si>
    <t xml:space="preserve">TOTAL SUBMÓDULO 4.1</t>
  </si>
  <si>
    <t xml:space="preserve">Submódulo 4.2 - Intrajornada</t>
  </si>
  <si>
    <t xml:space="preserve">Intervalo para Repouso ou Alimentação</t>
  </si>
  <si>
    <t xml:space="preserve">TOTAL SUBMÓDULO 4.2</t>
  </si>
  <si>
    <t xml:space="preserve">QUADRO-RESUMO DO MÓDULO 4 - CUSTO DE REPOSIÇÃO DO PROFISSIONAL AUSENTE</t>
  </si>
  <si>
    <t xml:space="preserve">Módulo 4 - Custo de Reposição do Profissional Ausente</t>
  </si>
  <si>
    <t xml:space="preserve">4.1</t>
  </si>
  <si>
    <t xml:space="preserve">Ausências Legais</t>
  </si>
  <si>
    <t xml:space="preserve">4.2</t>
  </si>
  <si>
    <t xml:space="preserve">Intrajornada</t>
  </si>
  <si>
    <t xml:space="preserve">TOTAL DO MÓDULO 4</t>
  </si>
  <si>
    <t xml:space="preserve">MÓDULO 5 – INSUMOS DIVERSOS</t>
  </si>
  <si>
    <t xml:space="preserve">INSUMOS DIVERSOS</t>
  </si>
  <si>
    <r>
      <rPr>
        <sz val="12"/>
        <color rgb="FF000000"/>
        <rFont val="Arial"/>
        <family val="2"/>
        <charset val="1"/>
      </rPr>
      <t xml:space="preserve">Uniformes </t>
    </r>
    <r>
      <rPr>
        <sz val="12"/>
        <color rgb="FFC9211E"/>
        <rFont val="Arial"/>
        <family val="2"/>
        <charset val="1"/>
      </rPr>
      <t xml:space="preserve">(preencher segundo anexos I ao XIX)</t>
    </r>
  </si>
  <si>
    <r>
      <rPr>
        <sz val="12"/>
        <color rgb="FF000000"/>
        <rFont val="Arial"/>
        <family val="2"/>
        <charset val="1"/>
      </rPr>
      <t xml:space="preserve">Materiais </t>
    </r>
    <r>
      <rPr>
        <sz val="12"/>
        <color rgb="FFC9211E"/>
        <rFont val="Arial"/>
        <family val="2"/>
        <charset val="1"/>
      </rPr>
      <t xml:space="preserve">(preencher segundo anexos I ao XIX)</t>
    </r>
  </si>
  <si>
    <r>
      <rPr>
        <sz val="12"/>
        <color rgb="FF000000"/>
        <rFont val="Arial"/>
        <family val="2"/>
        <charset val="1"/>
      </rPr>
      <t xml:space="preserve">Utensílios </t>
    </r>
    <r>
      <rPr>
        <sz val="12"/>
        <color rgb="FFC9211E"/>
        <rFont val="Arial"/>
        <family val="2"/>
        <charset val="1"/>
      </rPr>
      <t xml:space="preserve">(preencher segundo anexos I ao XIX)</t>
    </r>
  </si>
  <si>
    <r>
      <rPr>
        <sz val="12"/>
        <color rgb="FF000000"/>
        <rFont val="Arial"/>
        <family val="2"/>
        <charset val="1"/>
      </rPr>
      <t xml:space="preserve">EPI'S </t>
    </r>
    <r>
      <rPr>
        <sz val="12"/>
        <color rgb="FFC9211E"/>
        <rFont val="Arial"/>
        <family val="2"/>
        <charset val="1"/>
      </rPr>
      <t xml:space="preserve">(preencher segundo anexos I ao XIX)</t>
    </r>
  </si>
  <si>
    <t xml:space="preserve">TOTAL DO MÓDULO 5</t>
  </si>
  <si>
    <t xml:space="preserve">MÓDULO 6 – CUSTOS INDIRETOS, TRIBUTOS E LUCRO</t>
  </si>
  <si>
    <t xml:space="preserve">CUSTOS INDIRETOS, TRIBUTOS E LUCRO</t>
  </si>
  <si>
    <t xml:space="preserve">Custos Indiretos (MÁXIMO)</t>
  </si>
  <si>
    <t xml:space="preserve">Lucro  (MÁXIMO)</t>
  </si>
  <si>
    <t xml:space="preserve">TRIBUTOS</t>
  </si>
  <si>
    <t xml:space="preserve">C.1</t>
  </si>
  <si>
    <t xml:space="preserve">PIS</t>
  </si>
  <si>
    <t xml:space="preserve">C.2</t>
  </si>
  <si>
    <t xml:space="preserve">COFINS</t>
  </si>
  <si>
    <t xml:space="preserve">C.3</t>
  </si>
  <si>
    <t xml:space="preserve">ISS</t>
  </si>
  <si>
    <t xml:space="preserve">TOTAL DO MÓDULO 6</t>
  </si>
  <si>
    <t xml:space="preserve">a)</t>
  </si>
  <si>
    <t xml:space="preserve">Tributos % = To = .............................................................</t>
  </si>
  <si>
    <t xml:space="preserve">b)</t>
  </si>
  <si>
    <t xml:space="preserve">(Total dos Módulos 1, 2, 3, 4 e 5+ Custos indiretos + lucro)= Po = ...................................</t>
  </si>
  <si>
    <t xml:space="preserve">c)</t>
  </si>
  <si>
    <t xml:space="preserve">Po / (1 - To) = P1 = ..............................................................................</t>
  </si>
  <si>
    <t xml:space="preserve">Valor dos Tributos = P1 - Po</t>
  </si>
  <si>
    <t xml:space="preserve">QUADRO RESUMO DO CUSTO POR EMPREGADO</t>
  </si>
  <si>
    <t xml:space="preserve">Mão-de-Obra vinculada à execução contratual (valor por empregado)</t>
  </si>
  <si>
    <t xml:space="preserve">Subtotal (A + B + C + D + E)</t>
  </si>
  <si>
    <t xml:space="preserve">PREÇO TOTAL POR EMPREGADO</t>
  </si>
  <si>
    <t xml:space="preserve">FATOR K</t>
  </si>
  <si>
    <t xml:space="preserve">fator K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</si>
</sst>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/m/yyyy"/>
    <numFmt numFmtId="166" formatCode="#,##0.00"/>
    <numFmt numFmtId="167" formatCode="&quot;R$ &quot;#,##0.00\ ;[RED]&quot;(R$ &quot;#,##0.00\)"/>
    <numFmt numFmtId="168" formatCode="0.00%"/>
    <numFmt numFmtId="169" formatCode="0.00"/>
    <numFmt numFmtId="170" formatCode="0.000%"/>
    <numFmt numFmtId="171" formatCode="0.0000%"/>
    <numFmt numFmtId="172" formatCode="0%"/>
    <numFmt numFmtId="173" formatCode="0.0%"/>
    <numFmt numFmtId="174" formatCode="General"/>
    <numFmt numFmtId="175" formatCode="&quot; R$ &quot;* #,##0.00\ ;&quot; R$ &quot;* \(#,##0.00\);&quot; R$ &quot;* \-#\ ;@\ "/>
    <numFmt numFmtId="176" formatCode="* #,##0.00\ ;\-* #,##0.00\ ;* \-#\ ;@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FF0000"/>
      <name val="Arial"/>
      <family val="0"/>
      <charset val="1"/>
    </font>
    <font>
      <sz val="12"/>
      <color rgb="FFC9211E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2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C0C0C0"/>
      </patternFill>
    </fill>
    <fill>
      <patternFill patternType="solid">
        <fgColor rgb="FFC0C0C0"/>
        <bgColor rgb="FFD8D8D8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6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6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RANCH&#195;O%202024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I1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11.53515625" defaultRowHeight="15" zeroHeight="false" outlineLevelRow="0" outlineLevelCol="0"/>
  <cols>
    <col collapsed="false" customWidth="false" hidden="false" outlineLevel="0" max="8" min="1" style="1" width="11.53"/>
    <col collapsed="false" customWidth="true" hidden="false" outlineLevel="0" max="9" min="9" style="1" width="15.58"/>
    <col collapsed="false" customWidth="false" hidden="false" outlineLevel="0" max="16384" min="10" style="1" width="11.53"/>
  </cols>
  <sheetData>
    <row r="3" customFormat="false" ht="15" hidden="false" customHeight="false" outlineLevel="0" collapsed="false">
      <c r="B3" s="2" t="s">
        <v>0</v>
      </c>
    </row>
    <row r="6" customFormat="false" ht="15" hidden="false" customHeight="false" outlineLevel="0" collapsed="false">
      <c r="A6" s="3" t="s">
        <v>1</v>
      </c>
      <c r="B6" s="3"/>
      <c r="C6" s="3"/>
      <c r="D6" s="3"/>
      <c r="E6" s="3"/>
      <c r="F6" s="3"/>
      <c r="G6" s="3"/>
      <c r="H6" s="3"/>
      <c r="I6" s="3"/>
    </row>
    <row r="7" customFormat="false" ht="1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</row>
    <row r="8" customFormat="false" ht="15" hidden="false" customHeight="false" outlineLevel="0" collapsed="false">
      <c r="A8" s="5" t="s">
        <v>2</v>
      </c>
      <c r="B8" s="5"/>
      <c r="C8" s="5"/>
      <c r="D8" s="5"/>
      <c r="E8" s="5"/>
      <c r="F8" s="5"/>
      <c r="G8" s="5"/>
      <c r="H8" s="5"/>
      <c r="I8" s="5"/>
    </row>
    <row r="9" customFormat="false" ht="15" hidden="false" customHeight="false" outlineLevel="0" collapsed="false">
      <c r="A9" s="6" t="s">
        <v>3</v>
      </c>
      <c r="B9" s="7" t="s">
        <v>4</v>
      </c>
      <c r="C9" s="7"/>
      <c r="D9" s="7"/>
      <c r="E9" s="7"/>
      <c r="F9" s="7"/>
      <c r="G9" s="7"/>
      <c r="H9" s="8"/>
      <c r="I9" s="8"/>
    </row>
    <row r="10" customFormat="false" ht="15" hidden="false" customHeight="false" outlineLevel="0" collapsed="false">
      <c r="A10" s="6" t="s">
        <v>5</v>
      </c>
      <c r="B10" s="7" t="s">
        <v>6</v>
      </c>
      <c r="C10" s="7"/>
      <c r="D10" s="7"/>
      <c r="E10" s="7"/>
      <c r="F10" s="7"/>
      <c r="G10" s="7"/>
      <c r="H10" s="6" t="s">
        <v>7</v>
      </c>
      <c r="I10" s="6"/>
    </row>
    <row r="11" customFormat="false" ht="15" hidden="false" customHeight="false" outlineLevel="0" collapsed="false">
      <c r="A11" s="6" t="s">
        <v>8</v>
      </c>
      <c r="B11" s="7" t="s">
        <v>9</v>
      </c>
      <c r="C11" s="7"/>
      <c r="D11" s="7"/>
      <c r="E11" s="7"/>
      <c r="F11" s="7"/>
      <c r="G11" s="7"/>
      <c r="H11" s="8" t="n">
        <v>44986</v>
      </c>
      <c r="I11" s="8"/>
    </row>
    <row r="12" customFormat="false" ht="15" hidden="false" customHeight="false" outlineLevel="0" collapsed="false">
      <c r="A12" s="6" t="s">
        <v>10</v>
      </c>
      <c r="B12" s="7" t="s">
        <v>11</v>
      </c>
      <c r="C12" s="7"/>
      <c r="D12" s="7"/>
      <c r="E12" s="7"/>
      <c r="F12" s="7"/>
      <c r="G12" s="7"/>
      <c r="H12" s="6" t="n">
        <v>12</v>
      </c>
      <c r="I12" s="6"/>
    </row>
    <row r="13" customFormat="false" ht="15" hidden="false" customHeight="false" outlineLevel="0" collapsed="false">
      <c r="A13" s="9"/>
      <c r="B13" s="4"/>
      <c r="C13" s="4"/>
      <c r="D13" s="4"/>
      <c r="E13" s="4"/>
      <c r="F13" s="4"/>
      <c r="G13" s="4"/>
      <c r="H13" s="9"/>
      <c r="I13" s="9"/>
    </row>
    <row r="14" customFormat="false" ht="15" hidden="false" customHeight="false" outlineLevel="0" collapsed="false">
      <c r="A14" s="5" t="s">
        <v>12</v>
      </c>
      <c r="B14" s="5"/>
      <c r="C14" s="5"/>
      <c r="D14" s="5"/>
      <c r="E14" s="5"/>
      <c r="F14" s="5"/>
      <c r="G14" s="5"/>
      <c r="H14" s="5"/>
      <c r="I14" s="5"/>
    </row>
    <row r="15" customFormat="false" ht="15" hidden="false" customHeight="false" outlineLevel="0" collapsed="false">
      <c r="A15" s="6" t="s">
        <v>13</v>
      </c>
      <c r="B15" s="6"/>
      <c r="C15" s="6" t="s">
        <v>14</v>
      </c>
      <c r="D15" s="6"/>
      <c r="E15" s="6"/>
      <c r="F15" s="6"/>
      <c r="G15" s="6"/>
      <c r="H15" s="6"/>
      <c r="I15" s="6"/>
    </row>
    <row r="16" customFormat="false" ht="15" hidden="false" customHeight="false" outlineLevel="0" collapsed="false">
      <c r="A16" s="7"/>
      <c r="B16" s="7"/>
      <c r="C16" s="10" t="s">
        <v>15</v>
      </c>
      <c r="D16" s="10"/>
      <c r="E16" s="11" t="s">
        <v>16</v>
      </c>
      <c r="F16" s="11"/>
      <c r="G16" s="10"/>
      <c r="H16" s="10" t="s">
        <v>17</v>
      </c>
      <c r="I16" s="12"/>
    </row>
    <row r="17" customFormat="false" ht="15" hidden="false" customHeight="false" outlineLevel="0" collapsed="false">
      <c r="A17" s="9"/>
      <c r="B17" s="4"/>
      <c r="C17" s="4"/>
      <c r="D17" s="4"/>
      <c r="E17" s="4"/>
      <c r="F17" s="4"/>
      <c r="G17" s="4"/>
      <c r="H17" s="9"/>
      <c r="I17" s="9"/>
    </row>
    <row r="18" customFormat="false" ht="15" hidden="false" customHeight="false" outlineLevel="0" collapsed="false">
      <c r="A18" s="5" t="s">
        <v>18</v>
      </c>
      <c r="B18" s="5"/>
      <c r="C18" s="5"/>
      <c r="D18" s="5"/>
      <c r="E18" s="5"/>
      <c r="F18" s="5"/>
      <c r="G18" s="5"/>
      <c r="H18" s="5"/>
      <c r="I18" s="5"/>
    </row>
    <row r="19" customFormat="false" ht="15" hidden="false" customHeight="false" outlineLevel="0" collapsed="false">
      <c r="A19" s="6" t="n">
        <v>1</v>
      </c>
      <c r="B19" s="7" t="s">
        <v>19</v>
      </c>
      <c r="C19" s="7"/>
      <c r="D19" s="7"/>
      <c r="E19" s="7"/>
      <c r="F19" s="7"/>
      <c r="G19" s="7"/>
      <c r="H19" s="6"/>
      <c r="I19" s="6"/>
    </row>
    <row r="20" customFormat="false" ht="15" hidden="false" customHeight="false" outlineLevel="0" collapsed="false">
      <c r="A20" s="6" t="n">
        <v>2</v>
      </c>
      <c r="B20" s="7" t="s">
        <v>20</v>
      </c>
      <c r="C20" s="7"/>
      <c r="D20" s="7"/>
      <c r="E20" s="7"/>
      <c r="F20" s="7"/>
      <c r="G20" s="7"/>
      <c r="H20" s="6"/>
      <c r="I20" s="6"/>
    </row>
    <row r="21" customFormat="false" ht="15" hidden="false" customHeight="false" outlineLevel="0" collapsed="false">
      <c r="A21" s="6" t="n">
        <v>3</v>
      </c>
      <c r="B21" s="7" t="s">
        <v>21</v>
      </c>
      <c r="C21" s="7"/>
      <c r="D21" s="7"/>
      <c r="E21" s="7"/>
      <c r="F21" s="7"/>
      <c r="G21" s="7"/>
      <c r="H21" s="13"/>
      <c r="I21" s="13"/>
    </row>
    <row r="22" customFormat="false" ht="15" hidden="false" customHeight="false" outlineLevel="0" collapsed="false">
      <c r="A22" s="6" t="n">
        <v>4</v>
      </c>
      <c r="B22" s="7" t="s">
        <v>22</v>
      </c>
      <c r="C22" s="7"/>
      <c r="D22" s="7"/>
      <c r="E22" s="7"/>
      <c r="F22" s="7"/>
      <c r="G22" s="7"/>
      <c r="H22" s="7"/>
      <c r="I22" s="7"/>
    </row>
    <row r="23" customFormat="false" ht="15" hidden="false" customHeight="false" outlineLevel="0" collapsed="false">
      <c r="A23" s="6" t="n">
        <v>5</v>
      </c>
      <c r="B23" s="7" t="s">
        <v>23</v>
      </c>
      <c r="C23" s="7"/>
      <c r="D23" s="7"/>
      <c r="E23" s="7"/>
      <c r="F23" s="7"/>
      <c r="G23" s="7"/>
      <c r="H23" s="8"/>
      <c r="I23" s="8"/>
    </row>
    <row r="24" customFormat="false" ht="15" hidden="false" customHeight="false" outlineLevel="0" collapsed="false">
      <c r="A24" s="14"/>
      <c r="B24" s="14"/>
      <c r="C24" s="14"/>
      <c r="D24" s="14"/>
      <c r="E24" s="14"/>
      <c r="F24" s="14"/>
      <c r="G24" s="14"/>
      <c r="H24" s="14"/>
      <c r="I24" s="14"/>
    </row>
    <row r="25" customFormat="false" ht="15" hidden="false" customHeight="false" outlineLevel="0" collapsed="false">
      <c r="A25" s="15" t="s">
        <v>24</v>
      </c>
      <c r="B25" s="15"/>
      <c r="C25" s="15"/>
      <c r="D25" s="15"/>
      <c r="E25" s="15"/>
      <c r="F25" s="15"/>
      <c r="G25" s="15"/>
      <c r="H25" s="15"/>
      <c r="I25" s="15"/>
    </row>
    <row r="26" customFormat="false" ht="15" hidden="false" customHeight="false" outlineLevel="0" collapsed="false">
      <c r="A26" s="16" t="n">
        <v>1</v>
      </c>
      <c r="B26" s="16" t="s">
        <v>25</v>
      </c>
      <c r="C26" s="16"/>
      <c r="D26" s="16"/>
      <c r="E26" s="16"/>
      <c r="F26" s="16"/>
      <c r="G26" s="16"/>
      <c r="H26" s="16" t="s">
        <v>26</v>
      </c>
      <c r="I26" s="16" t="s">
        <v>27</v>
      </c>
    </row>
    <row r="27" customFormat="false" ht="15" hidden="false" customHeight="false" outlineLevel="0" collapsed="false">
      <c r="A27" s="16" t="s">
        <v>3</v>
      </c>
      <c r="B27" s="7" t="s">
        <v>28</v>
      </c>
      <c r="C27" s="7"/>
      <c r="D27" s="7"/>
      <c r="E27" s="7"/>
      <c r="F27" s="7"/>
      <c r="G27" s="7"/>
      <c r="H27" s="10"/>
      <c r="I27" s="11" t="n">
        <v>0</v>
      </c>
    </row>
    <row r="28" customFormat="false" ht="15" hidden="false" customHeight="false" outlineLevel="0" collapsed="false">
      <c r="A28" s="16" t="s">
        <v>5</v>
      </c>
      <c r="B28" s="7" t="s">
        <v>29</v>
      </c>
      <c r="C28" s="7"/>
      <c r="D28" s="7"/>
      <c r="E28" s="7"/>
      <c r="F28" s="7"/>
      <c r="G28" s="7"/>
      <c r="H28" s="17"/>
      <c r="I28" s="18" t="n">
        <v>0</v>
      </c>
    </row>
    <row r="29" customFormat="false" ht="15" hidden="false" customHeight="false" outlineLevel="0" collapsed="false">
      <c r="A29" s="16" t="s">
        <v>8</v>
      </c>
      <c r="B29" s="7" t="s">
        <v>30</v>
      </c>
      <c r="C29" s="7"/>
      <c r="D29" s="7"/>
      <c r="E29" s="7"/>
      <c r="F29" s="7"/>
      <c r="G29" s="7"/>
      <c r="H29" s="17" t="n">
        <v>0</v>
      </c>
      <c r="I29" s="18" t="n">
        <f aca="false">H29*I27</f>
        <v>0</v>
      </c>
    </row>
    <row r="30" customFormat="false" ht="15" hidden="false" customHeight="false" outlineLevel="0" collapsed="false">
      <c r="A30" s="16" t="s">
        <v>10</v>
      </c>
      <c r="B30" s="7" t="s">
        <v>31</v>
      </c>
      <c r="C30" s="7"/>
      <c r="D30" s="7"/>
      <c r="E30" s="7"/>
      <c r="F30" s="7"/>
      <c r="G30" s="7"/>
      <c r="H30" s="17"/>
      <c r="I30" s="18" t="n">
        <v>0</v>
      </c>
    </row>
    <row r="31" customFormat="false" ht="15" hidden="false" customHeight="false" outlineLevel="0" collapsed="false">
      <c r="A31" s="16" t="s">
        <v>32</v>
      </c>
      <c r="B31" s="7" t="s">
        <v>33</v>
      </c>
      <c r="C31" s="7"/>
      <c r="D31" s="7"/>
      <c r="E31" s="7"/>
      <c r="F31" s="7"/>
      <c r="G31" s="7"/>
      <c r="H31" s="17"/>
      <c r="I31" s="18" t="n">
        <v>0</v>
      </c>
    </row>
    <row r="32" customFormat="false" ht="15" hidden="false" customHeight="false" outlineLevel="0" collapsed="false">
      <c r="A32" s="16" t="s">
        <v>34</v>
      </c>
      <c r="B32" s="7" t="s">
        <v>35</v>
      </c>
      <c r="C32" s="7"/>
      <c r="D32" s="7"/>
      <c r="E32" s="7"/>
      <c r="F32" s="7"/>
      <c r="G32" s="7"/>
      <c r="H32" s="17"/>
      <c r="I32" s="18" t="n">
        <v>0</v>
      </c>
    </row>
    <row r="33" customFormat="false" ht="15" hidden="false" customHeight="false" outlineLevel="0" collapsed="false">
      <c r="A33" s="16" t="s">
        <v>36</v>
      </c>
      <c r="B33" s="7" t="s">
        <v>37</v>
      </c>
      <c r="C33" s="7"/>
      <c r="D33" s="7"/>
      <c r="E33" s="7"/>
      <c r="F33" s="7"/>
      <c r="G33" s="7"/>
      <c r="H33" s="17" t="n">
        <v>0</v>
      </c>
      <c r="I33" s="18" t="n">
        <v>0</v>
      </c>
    </row>
    <row r="34" customFormat="false" ht="15" hidden="false" customHeight="false" outlineLevel="0" collapsed="false">
      <c r="A34" s="16" t="s">
        <v>38</v>
      </c>
      <c r="B34" s="7" t="s">
        <v>39</v>
      </c>
      <c r="C34" s="7"/>
      <c r="D34" s="7"/>
      <c r="E34" s="7"/>
      <c r="F34" s="7"/>
      <c r="G34" s="7"/>
      <c r="H34" s="17"/>
      <c r="I34" s="18" t="n">
        <v>0</v>
      </c>
    </row>
    <row r="35" customFormat="false" ht="15" hidden="false" customHeight="false" outlineLevel="0" collapsed="false">
      <c r="A35" s="16" t="s">
        <v>40</v>
      </c>
      <c r="B35" s="16"/>
      <c r="C35" s="16"/>
      <c r="D35" s="16"/>
      <c r="E35" s="16"/>
      <c r="F35" s="16"/>
      <c r="G35" s="16"/>
      <c r="H35" s="16"/>
      <c r="I35" s="19" t="n">
        <f aca="false">I27+I28+I29+I30+I31+I32+I33+I34</f>
        <v>0</v>
      </c>
    </row>
    <row r="36" customFormat="false" ht="15" hidden="false" customHeight="false" outlineLevel="0" collapsed="false">
      <c r="A36" s="20"/>
      <c r="B36" s="20"/>
      <c r="C36" s="20"/>
      <c r="D36" s="20"/>
      <c r="E36" s="20"/>
      <c r="F36" s="20"/>
      <c r="G36" s="20"/>
      <c r="H36" s="20"/>
      <c r="I36" s="21"/>
    </row>
    <row r="37" customFormat="false" ht="15" hidden="false" customHeight="false" outlineLevel="0" collapsed="false">
      <c r="A37" s="15" t="s">
        <v>41</v>
      </c>
      <c r="B37" s="15"/>
      <c r="C37" s="15"/>
      <c r="D37" s="15"/>
      <c r="E37" s="15"/>
      <c r="F37" s="15"/>
      <c r="G37" s="15"/>
      <c r="H37" s="15"/>
      <c r="I37" s="15"/>
    </row>
    <row r="38" customFormat="false" ht="15" hidden="false" customHeight="false" outlineLevel="0" collapsed="false">
      <c r="A38" s="16" t="s">
        <v>42</v>
      </c>
      <c r="B38" s="16"/>
      <c r="C38" s="16"/>
      <c r="D38" s="16"/>
      <c r="E38" s="16"/>
      <c r="F38" s="16"/>
      <c r="G38" s="16"/>
      <c r="H38" s="16" t="s">
        <v>26</v>
      </c>
      <c r="I38" s="16" t="s">
        <v>27</v>
      </c>
    </row>
    <row r="39" customFormat="false" ht="15" hidden="false" customHeight="false" outlineLevel="0" collapsed="false">
      <c r="A39" s="16" t="s">
        <v>3</v>
      </c>
      <c r="B39" s="7" t="s">
        <v>43</v>
      </c>
      <c r="C39" s="7"/>
      <c r="D39" s="7"/>
      <c r="E39" s="7"/>
      <c r="F39" s="7"/>
      <c r="G39" s="7"/>
      <c r="H39" s="17" t="n">
        <v>0.0833</v>
      </c>
      <c r="I39" s="18" t="n">
        <f aca="false">$I$35*H39</f>
        <v>0</v>
      </c>
    </row>
    <row r="40" customFormat="false" ht="15" hidden="false" customHeight="false" outlineLevel="0" collapsed="false">
      <c r="A40" s="16" t="s">
        <v>5</v>
      </c>
      <c r="B40" s="7" t="s">
        <v>44</v>
      </c>
      <c r="C40" s="7"/>
      <c r="D40" s="7"/>
      <c r="E40" s="7"/>
      <c r="F40" s="7"/>
      <c r="G40" s="7"/>
      <c r="H40" s="22" t="n">
        <v>0.0278</v>
      </c>
      <c r="I40" s="18" t="n">
        <f aca="false">H40*I35</f>
        <v>0</v>
      </c>
    </row>
    <row r="41" customFormat="false" ht="15" hidden="false" customHeight="false" outlineLevel="0" collapsed="false">
      <c r="A41" s="16" t="s">
        <v>45</v>
      </c>
      <c r="B41" s="16"/>
      <c r="C41" s="16"/>
      <c r="D41" s="16"/>
      <c r="E41" s="16"/>
      <c r="F41" s="16"/>
      <c r="G41" s="16"/>
      <c r="H41" s="23" t="n">
        <f aca="false">TRUNC(SUM(H39:H40),4)</f>
        <v>0.1111</v>
      </c>
      <c r="I41" s="24" t="n">
        <f aca="false">TRUNC(SUM(I39:I40),2)</f>
        <v>0</v>
      </c>
    </row>
    <row r="42" customFormat="false" ht="15" hidden="false" customHeight="false" outlineLevel="0" collapsed="false">
      <c r="A42" s="25"/>
      <c r="B42" s="25"/>
      <c r="C42" s="25"/>
      <c r="D42" s="25"/>
      <c r="E42" s="25"/>
      <c r="F42" s="25"/>
      <c r="G42" s="25"/>
      <c r="H42" s="25"/>
      <c r="I42" s="25"/>
    </row>
    <row r="43" customFormat="false" ht="15" hidden="false" customHeight="false" outlineLevel="0" collapsed="false">
      <c r="A43" s="16" t="s">
        <v>46</v>
      </c>
      <c r="B43" s="16"/>
      <c r="C43" s="16"/>
      <c r="D43" s="16"/>
      <c r="E43" s="16"/>
      <c r="F43" s="16"/>
      <c r="G43" s="16"/>
      <c r="H43" s="16" t="s">
        <v>26</v>
      </c>
      <c r="I43" s="16" t="s">
        <v>27</v>
      </c>
    </row>
    <row r="44" customFormat="false" ht="15" hidden="false" customHeight="false" outlineLevel="0" collapsed="false">
      <c r="A44" s="16" t="s">
        <v>3</v>
      </c>
      <c r="B44" s="7" t="s">
        <v>47</v>
      </c>
      <c r="C44" s="7"/>
      <c r="D44" s="7"/>
      <c r="E44" s="7"/>
      <c r="F44" s="7"/>
      <c r="G44" s="7"/>
      <c r="H44" s="17" t="n">
        <v>0.2</v>
      </c>
      <c r="I44" s="18" t="n">
        <f aca="false">H44*$K$38</f>
        <v>0</v>
      </c>
    </row>
    <row r="45" customFormat="false" ht="15" hidden="false" customHeight="false" outlineLevel="0" collapsed="false">
      <c r="A45" s="16" t="s">
        <v>5</v>
      </c>
      <c r="B45" s="7" t="s">
        <v>48</v>
      </c>
      <c r="C45" s="7"/>
      <c r="D45" s="7"/>
      <c r="E45" s="7"/>
      <c r="F45" s="7"/>
      <c r="G45" s="7"/>
      <c r="H45" s="17" t="n">
        <v>0.025</v>
      </c>
      <c r="I45" s="18" t="n">
        <f aca="false">H45*$K$38</f>
        <v>0</v>
      </c>
    </row>
    <row r="46" customFormat="false" ht="15" hidden="false" customHeight="false" outlineLevel="0" collapsed="false">
      <c r="A46" s="16" t="s">
        <v>8</v>
      </c>
      <c r="B46" s="7" t="s">
        <v>49</v>
      </c>
      <c r="C46" s="7"/>
      <c r="D46" s="7"/>
      <c r="E46" s="7"/>
      <c r="F46" s="7"/>
      <c r="G46" s="7"/>
      <c r="H46" s="26" t="n">
        <v>0.01</v>
      </c>
      <c r="I46" s="18" t="n">
        <f aca="false">H46*$K$38</f>
        <v>0</v>
      </c>
    </row>
    <row r="47" customFormat="false" ht="15" hidden="false" customHeight="false" outlineLevel="0" collapsed="false">
      <c r="A47" s="16" t="s">
        <v>10</v>
      </c>
      <c r="B47" s="7" t="s">
        <v>50</v>
      </c>
      <c r="C47" s="7"/>
      <c r="D47" s="7"/>
      <c r="E47" s="7"/>
      <c r="F47" s="7"/>
      <c r="G47" s="7"/>
      <c r="H47" s="17" t="n">
        <v>0.015</v>
      </c>
      <c r="I47" s="18" t="n">
        <f aca="false">H47*$K$38</f>
        <v>0</v>
      </c>
    </row>
    <row r="48" customFormat="false" ht="15" hidden="false" customHeight="false" outlineLevel="0" collapsed="false">
      <c r="A48" s="16" t="s">
        <v>32</v>
      </c>
      <c r="B48" s="7" t="s">
        <v>51</v>
      </c>
      <c r="C48" s="7"/>
      <c r="D48" s="7"/>
      <c r="E48" s="7"/>
      <c r="F48" s="7"/>
      <c r="G48" s="7"/>
      <c r="H48" s="17" t="n">
        <v>0.01</v>
      </c>
      <c r="I48" s="18" t="n">
        <f aca="false">H48*$K$38</f>
        <v>0</v>
      </c>
    </row>
    <row r="49" customFormat="false" ht="15" hidden="false" customHeight="false" outlineLevel="0" collapsed="false">
      <c r="A49" s="16" t="s">
        <v>34</v>
      </c>
      <c r="B49" s="7" t="s">
        <v>52</v>
      </c>
      <c r="C49" s="7"/>
      <c r="D49" s="7"/>
      <c r="E49" s="7"/>
      <c r="F49" s="7"/>
      <c r="G49" s="7"/>
      <c r="H49" s="17" t="n">
        <v>0.006</v>
      </c>
      <c r="I49" s="18" t="n">
        <f aca="false">H49*$K$38</f>
        <v>0</v>
      </c>
    </row>
    <row r="50" customFormat="false" ht="15" hidden="false" customHeight="false" outlineLevel="0" collapsed="false">
      <c r="A50" s="16" t="s">
        <v>36</v>
      </c>
      <c r="B50" s="7" t="s">
        <v>53</v>
      </c>
      <c r="C50" s="7"/>
      <c r="D50" s="7"/>
      <c r="E50" s="7"/>
      <c r="F50" s="7"/>
      <c r="G50" s="7"/>
      <c r="H50" s="17" t="n">
        <v>0.002</v>
      </c>
      <c r="I50" s="18" t="n">
        <f aca="false">H50*$K$38</f>
        <v>0</v>
      </c>
    </row>
    <row r="51" customFormat="false" ht="15" hidden="false" customHeight="false" outlineLevel="0" collapsed="false">
      <c r="A51" s="16" t="s">
        <v>38</v>
      </c>
      <c r="B51" s="7" t="s">
        <v>54</v>
      </c>
      <c r="C51" s="7"/>
      <c r="D51" s="7"/>
      <c r="E51" s="7"/>
      <c r="F51" s="7"/>
      <c r="G51" s="7"/>
      <c r="H51" s="17" t="n">
        <v>0.08</v>
      </c>
      <c r="I51" s="18" t="n">
        <f aca="false">H51*$K$38</f>
        <v>0</v>
      </c>
    </row>
    <row r="52" customFormat="false" ht="15" hidden="false" customHeight="false" outlineLevel="0" collapsed="false">
      <c r="A52" s="16" t="s">
        <v>55</v>
      </c>
      <c r="B52" s="16"/>
      <c r="C52" s="16"/>
      <c r="D52" s="16"/>
      <c r="E52" s="16"/>
      <c r="F52" s="16"/>
      <c r="G52" s="16"/>
      <c r="H52" s="23" t="n">
        <f aca="false">SUM(H44:H51)</f>
        <v>0.348</v>
      </c>
      <c r="I52" s="24" t="n">
        <f aca="false">TRUNC(SUM(I44:I51),2)</f>
        <v>0</v>
      </c>
    </row>
    <row r="53" customFormat="false" ht="15" hidden="false" customHeight="false" outlineLevel="0" collapsed="false">
      <c r="A53" s="27"/>
      <c r="B53" s="27"/>
      <c r="C53" s="27"/>
      <c r="D53" s="27"/>
      <c r="E53" s="27"/>
      <c r="F53" s="27"/>
      <c r="G53" s="27"/>
      <c r="H53" s="27"/>
      <c r="I53" s="27"/>
    </row>
    <row r="54" customFormat="false" ht="15" hidden="false" customHeight="false" outlineLevel="0" collapsed="false">
      <c r="A54" s="16" t="s">
        <v>56</v>
      </c>
      <c r="B54" s="16"/>
      <c r="C54" s="16"/>
      <c r="D54" s="16"/>
      <c r="E54" s="16"/>
      <c r="F54" s="16"/>
      <c r="G54" s="16"/>
      <c r="H54" s="23"/>
      <c r="I54" s="16" t="s">
        <v>27</v>
      </c>
    </row>
    <row r="55" customFormat="false" ht="29.1" hidden="false" customHeight="true" outlineLevel="0" collapsed="false">
      <c r="A55" s="16" t="s">
        <v>3</v>
      </c>
      <c r="B55" s="28" t="s">
        <v>57</v>
      </c>
      <c r="C55" s="28"/>
      <c r="D55" s="28"/>
      <c r="E55" s="28"/>
      <c r="F55" s="28"/>
      <c r="G55" s="28"/>
      <c r="H55" s="6" t="s">
        <v>58</v>
      </c>
      <c r="I55" s="29" t="n">
        <f aca="false">(K55*4)*22</f>
        <v>0</v>
      </c>
    </row>
    <row r="56" customFormat="false" ht="26.85" hidden="false" customHeight="true" outlineLevel="0" collapsed="false">
      <c r="A56" s="16" t="s">
        <v>5</v>
      </c>
      <c r="B56" s="28" t="s">
        <v>59</v>
      </c>
      <c r="C56" s="28"/>
      <c r="D56" s="28"/>
      <c r="E56" s="28"/>
      <c r="F56" s="28"/>
      <c r="G56" s="28"/>
      <c r="H56" s="6" t="s">
        <v>58</v>
      </c>
      <c r="I56" s="29" t="n">
        <v>0</v>
      </c>
    </row>
    <row r="57" customFormat="false" ht="15" hidden="false" customHeight="false" outlineLevel="0" collapsed="false">
      <c r="A57" s="16" t="s">
        <v>8</v>
      </c>
      <c r="B57" s="10" t="s">
        <v>60</v>
      </c>
      <c r="C57" s="10"/>
      <c r="D57" s="10"/>
      <c r="E57" s="10"/>
      <c r="F57" s="10"/>
      <c r="G57" s="10"/>
      <c r="H57" s="6" t="s">
        <v>58</v>
      </c>
      <c r="I57" s="29" t="n">
        <v>0</v>
      </c>
    </row>
    <row r="58" customFormat="false" ht="15" hidden="false" customHeight="false" outlineLevel="0" collapsed="false">
      <c r="A58" s="16" t="s">
        <v>32</v>
      </c>
      <c r="B58" s="7" t="s">
        <v>61</v>
      </c>
      <c r="C58" s="7"/>
      <c r="D58" s="7"/>
      <c r="E58" s="7"/>
      <c r="F58" s="7"/>
      <c r="G58" s="7"/>
      <c r="H58" s="6" t="s">
        <v>58</v>
      </c>
      <c r="I58" s="29" t="n">
        <v>0</v>
      </c>
    </row>
    <row r="59" customFormat="false" ht="15" hidden="false" customHeight="false" outlineLevel="0" collapsed="false">
      <c r="A59" s="16" t="s">
        <v>36</v>
      </c>
      <c r="B59" s="10" t="s">
        <v>62</v>
      </c>
      <c r="C59" s="10"/>
      <c r="D59" s="10"/>
      <c r="E59" s="10"/>
      <c r="F59" s="10"/>
      <c r="G59" s="10"/>
      <c r="H59" s="6" t="s">
        <v>58</v>
      </c>
      <c r="I59" s="29" t="n">
        <v>0</v>
      </c>
    </row>
    <row r="60" customFormat="false" ht="15" hidden="false" customHeight="false" outlineLevel="0" collapsed="false">
      <c r="A60" s="16" t="s">
        <v>63</v>
      </c>
      <c r="B60" s="16"/>
      <c r="C60" s="16"/>
      <c r="D60" s="16"/>
      <c r="E60" s="16"/>
      <c r="F60" s="16"/>
      <c r="G60" s="16"/>
      <c r="H60" s="16"/>
      <c r="I60" s="24" t="n">
        <f aca="false">SUM(I55:I59)</f>
        <v>0</v>
      </c>
    </row>
    <row r="61" customFormat="false" ht="15" hidden="false" customHeight="false" outlineLevel="0" collapsed="false">
      <c r="A61" s="27"/>
      <c r="B61" s="27"/>
      <c r="C61" s="27"/>
      <c r="D61" s="27"/>
      <c r="E61" s="27"/>
      <c r="F61" s="27"/>
      <c r="G61" s="27"/>
      <c r="H61" s="27"/>
      <c r="I61" s="27"/>
    </row>
    <row r="62" customFormat="false" ht="15" hidden="false" customHeight="false" outlineLevel="0" collapsed="false">
      <c r="A62" s="5" t="s">
        <v>64</v>
      </c>
      <c r="B62" s="5"/>
      <c r="C62" s="5"/>
      <c r="D62" s="5"/>
      <c r="E62" s="5"/>
      <c r="F62" s="5"/>
      <c r="G62" s="5"/>
      <c r="H62" s="5"/>
      <c r="I62" s="5"/>
    </row>
    <row r="63" customFormat="false" ht="15" hidden="false" customHeight="false" outlineLevel="0" collapsed="false">
      <c r="A63" s="16" t="s">
        <v>65</v>
      </c>
      <c r="B63" s="16"/>
      <c r="C63" s="16"/>
      <c r="D63" s="16"/>
      <c r="E63" s="16"/>
      <c r="F63" s="16"/>
      <c r="G63" s="16"/>
      <c r="H63" s="16"/>
      <c r="I63" s="16" t="s">
        <v>27</v>
      </c>
    </row>
    <row r="64" customFormat="false" ht="15" hidden="false" customHeight="false" outlineLevel="0" collapsed="false">
      <c r="A64" s="16" t="s">
        <v>66</v>
      </c>
      <c r="B64" s="6" t="s">
        <v>67</v>
      </c>
      <c r="C64" s="6"/>
      <c r="D64" s="6"/>
      <c r="E64" s="6"/>
      <c r="F64" s="6"/>
      <c r="G64" s="6"/>
      <c r="H64" s="6"/>
      <c r="I64" s="18" t="n">
        <f aca="false">I41</f>
        <v>0</v>
      </c>
    </row>
    <row r="65" customFormat="false" ht="15" hidden="false" customHeight="false" outlineLevel="0" collapsed="false">
      <c r="A65" s="16" t="s">
        <v>68</v>
      </c>
      <c r="B65" s="6" t="s">
        <v>69</v>
      </c>
      <c r="C65" s="6"/>
      <c r="D65" s="6"/>
      <c r="E65" s="6"/>
      <c r="F65" s="6"/>
      <c r="G65" s="6"/>
      <c r="H65" s="6"/>
      <c r="I65" s="18" t="n">
        <f aca="false">I52</f>
        <v>0</v>
      </c>
    </row>
    <row r="66" customFormat="false" ht="15" hidden="false" customHeight="false" outlineLevel="0" collapsed="false">
      <c r="A66" s="16" t="s">
        <v>70</v>
      </c>
      <c r="B66" s="6" t="s">
        <v>71</v>
      </c>
      <c r="C66" s="6"/>
      <c r="D66" s="6"/>
      <c r="E66" s="6"/>
      <c r="F66" s="6"/>
      <c r="G66" s="6"/>
      <c r="H66" s="6"/>
      <c r="I66" s="18" t="n">
        <f aca="false">I60</f>
        <v>0</v>
      </c>
    </row>
    <row r="67" customFormat="false" ht="15" hidden="false" customHeight="false" outlineLevel="0" collapsed="false">
      <c r="A67" s="16" t="s">
        <v>72</v>
      </c>
      <c r="B67" s="16"/>
      <c r="C67" s="16"/>
      <c r="D67" s="16"/>
      <c r="E67" s="16"/>
      <c r="F67" s="16"/>
      <c r="G67" s="16"/>
      <c r="H67" s="16"/>
      <c r="I67" s="19" t="n">
        <f aca="false">TRUNC(SUM(I64:I66),2)</f>
        <v>0</v>
      </c>
    </row>
    <row r="68" customFormat="false" ht="15" hidden="false" customHeight="false" outlineLevel="0" collapsed="false">
      <c r="A68" s="30"/>
      <c r="B68" s="30"/>
      <c r="C68" s="30"/>
      <c r="D68" s="30"/>
      <c r="E68" s="30"/>
      <c r="F68" s="30"/>
      <c r="G68" s="30"/>
      <c r="H68" s="30"/>
      <c r="I68" s="30"/>
    </row>
    <row r="69" customFormat="false" ht="15" hidden="false" customHeight="false" outlineLevel="0" collapsed="false">
      <c r="A69" s="15" t="s">
        <v>73</v>
      </c>
      <c r="B69" s="15"/>
      <c r="C69" s="15"/>
      <c r="D69" s="15"/>
      <c r="E69" s="15"/>
      <c r="F69" s="15"/>
      <c r="G69" s="15"/>
      <c r="H69" s="15"/>
      <c r="I69" s="15"/>
    </row>
    <row r="70" customFormat="false" ht="15" hidden="false" customHeight="false" outlineLevel="0" collapsed="false">
      <c r="A70" s="16" t="n">
        <v>3</v>
      </c>
      <c r="B70" s="16" t="s">
        <v>74</v>
      </c>
      <c r="C70" s="16"/>
      <c r="D70" s="16"/>
      <c r="E70" s="16"/>
      <c r="F70" s="16"/>
      <c r="G70" s="16"/>
      <c r="H70" s="16" t="s">
        <v>26</v>
      </c>
      <c r="I70" s="16" t="s">
        <v>27</v>
      </c>
    </row>
    <row r="71" customFormat="false" ht="15" hidden="false" customHeight="false" outlineLevel="0" collapsed="false">
      <c r="A71" s="16" t="s">
        <v>3</v>
      </c>
      <c r="B71" s="7" t="s">
        <v>75</v>
      </c>
      <c r="C71" s="7"/>
      <c r="D71" s="7"/>
      <c r="E71" s="7"/>
      <c r="F71" s="7"/>
      <c r="G71" s="7"/>
      <c r="H71" s="17" t="n">
        <v>0.0042</v>
      </c>
      <c r="I71" s="18" t="n">
        <f aca="false">$I$35*H71</f>
        <v>0</v>
      </c>
    </row>
    <row r="72" customFormat="false" ht="15" hidden="false" customHeight="false" outlineLevel="0" collapsed="false">
      <c r="A72" s="16" t="s">
        <v>5</v>
      </c>
      <c r="B72" s="7" t="s">
        <v>76</v>
      </c>
      <c r="C72" s="7"/>
      <c r="D72" s="7"/>
      <c r="E72" s="7"/>
      <c r="F72" s="7"/>
      <c r="G72" s="7"/>
      <c r="H72" s="31" t="n">
        <f aca="false">0.08*H71</f>
        <v>0.000336</v>
      </c>
      <c r="I72" s="18" t="n">
        <f aca="false">H72*I35</f>
        <v>0</v>
      </c>
    </row>
    <row r="73" customFormat="false" ht="15" hidden="false" customHeight="false" outlineLevel="0" collapsed="false">
      <c r="A73" s="16" t="s">
        <v>8</v>
      </c>
      <c r="B73" s="7" t="s">
        <v>77</v>
      </c>
      <c r="C73" s="7"/>
      <c r="D73" s="7"/>
      <c r="E73" s="7"/>
      <c r="F73" s="7"/>
      <c r="G73" s="7"/>
      <c r="H73" s="26" t="n">
        <f aca="false">0.5*H72</f>
        <v>0.000168</v>
      </c>
      <c r="I73" s="18" t="n">
        <f aca="false">$I$35*H73</f>
        <v>0</v>
      </c>
    </row>
    <row r="74" customFormat="false" ht="15" hidden="false" customHeight="false" outlineLevel="0" collapsed="false">
      <c r="A74" s="16" t="s">
        <v>10</v>
      </c>
      <c r="B74" s="7" t="s">
        <v>78</v>
      </c>
      <c r="C74" s="7"/>
      <c r="D74" s="7"/>
      <c r="E74" s="7"/>
      <c r="F74" s="7"/>
      <c r="G74" s="7"/>
      <c r="H74" s="17" t="n">
        <v>0.0194</v>
      </c>
      <c r="I74" s="18" t="n">
        <f aca="false">$I$35*H74</f>
        <v>0</v>
      </c>
    </row>
    <row r="75" customFormat="false" ht="15" hidden="false" customHeight="false" outlineLevel="0" collapsed="false">
      <c r="A75" s="16" t="s">
        <v>32</v>
      </c>
      <c r="B75" s="7" t="s">
        <v>79</v>
      </c>
      <c r="C75" s="7"/>
      <c r="D75" s="7"/>
      <c r="E75" s="7"/>
      <c r="F75" s="7"/>
      <c r="G75" s="7"/>
      <c r="H75" s="22" t="n">
        <f aca="false">H52*H74</f>
        <v>0.0067512</v>
      </c>
      <c r="I75" s="18" t="n">
        <f aca="false">$I$35*H75</f>
        <v>0</v>
      </c>
    </row>
    <row r="76" customFormat="false" ht="15" hidden="false" customHeight="false" outlineLevel="0" collapsed="false">
      <c r="A76" s="16" t="s">
        <v>34</v>
      </c>
      <c r="B76" s="7" t="s">
        <v>80</v>
      </c>
      <c r="C76" s="7"/>
      <c r="D76" s="7"/>
      <c r="E76" s="7"/>
      <c r="F76" s="7"/>
      <c r="G76" s="7"/>
      <c r="H76" s="26" t="n">
        <f aca="false">0.5*0.08*H74</f>
        <v>0.000776</v>
      </c>
      <c r="I76" s="18" t="n">
        <f aca="false">$I$35*H76</f>
        <v>0</v>
      </c>
    </row>
    <row r="77" customFormat="false" ht="15" hidden="false" customHeight="false" outlineLevel="0" collapsed="false">
      <c r="A77" s="16" t="s">
        <v>81</v>
      </c>
      <c r="B77" s="16"/>
      <c r="C77" s="16"/>
      <c r="D77" s="16"/>
      <c r="E77" s="16"/>
      <c r="F77" s="16"/>
      <c r="G77" s="16"/>
      <c r="H77" s="23" t="n">
        <f aca="false">TRUNC(SUM(H71:H76),4)</f>
        <v>0.0316</v>
      </c>
      <c r="I77" s="24" t="n">
        <f aca="false">TRUNC(SUM(I71:I76),2)</f>
        <v>0</v>
      </c>
    </row>
    <row r="78" customFormat="false" ht="15" hidden="false" customHeight="false" outlineLevel="0" collapsed="false">
      <c r="A78" s="32"/>
      <c r="B78" s="32"/>
      <c r="C78" s="32"/>
      <c r="D78" s="32"/>
      <c r="E78" s="32"/>
      <c r="F78" s="32"/>
      <c r="G78" s="32"/>
      <c r="H78" s="32"/>
      <c r="I78" s="32"/>
    </row>
    <row r="79" customFormat="false" ht="15" hidden="false" customHeight="false" outlineLevel="0" collapsed="false">
      <c r="A79" s="15" t="s">
        <v>82</v>
      </c>
      <c r="B79" s="15"/>
      <c r="C79" s="15"/>
      <c r="D79" s="15"/>
      <c r="E79" s="15"/>
      <c r="F79" s="15"/>
      <c r="G79" s="15"/>
      <c r="H79" s="15"/>
      <c r="I79" s="15"/>
    </row>
    <row r="80" customFormat="false" ht="15" hidden="false" customHeight="false" outlineLevel="0" collapsed="false">
      <c r="A80" s="16" t="s">
        <v>83</v>
      </c>
      <c r="B80" s="16"/>
      <c r="C80" s="16"/>
      <c r="D80" s="16"/>
      <c r="E80" s="16"/>
      <c r="F80" s="16"/>
      <c r="G80" s="16"/>
      <c r="H80" s="16" t="s">
        <v>26</v>
      </c>
      <c r="I80" s="16" t="s">
        <v>27</v>
      </c>
    </row>
    <row r="81" customFormat="false" ht="15" hidden="false" customHeight="false" outlineLevel="0" collapsed="false">
      <c r="A81" s="16" t="s">
        <v>3</v>
      </c>
      <c r="B81" s="7" t="s">
        <v>84</v>
      </c>
      <c r="C81" s="7"/>
      <c r="D81" s="7"/>
      <c r="E81" s="7"/>
      <c r="F81" s="7"/>
      <c r="G81" s="7"/>
      <c r="H81" s="17" t="n">
        <v>0.0833</v>
      </c>
      <c r="I81" s="18" t="n">
        <f aca="false">$I$35*H81</f>
        <v>0</v>
      </c>
    </row>
    <row r="82" customFormat="false" ht="15" hidden="false" customHeight="false" outlineLevel="0" collapsed="false">
      <c r="A82" s="16" t="s">
        <v>5</v>
      </c>
      <c r="B82" s="7" t="s">
        <v>85</v>
      </c>
      <c r="C82" s="7"/>
      <c r="D82" s="7"/>
      <c r="E82" s="7"/>
      <c r="F82" s="7"/>
      <c r="G82" s="7"/>
      <c r="H82" s="17" t="n">
        <v>0.0082</v>
      </c>
      <c r="I82" s="18" t="n">
        <f aca="false">$I$35*H82</f>
        <v>0</v>
      </c>
    </row>
    <row r="83" customFormat="false" ht="15" hidden="false" customHeight="false" outlineLevel="0" collapsed="false">
      <c r="A83" s="16" t="s">
        <v>8</v>
      </c>
      <c r="B83" s="7" t="s">
        <v>86</v>
      </c>
      <c r="C83" s="7"/>
      <c r="D83" s="7"/>
      <c r="E83" s="7"/>
      <c r="F83" s="7"/>
      <c r="G83" s="7"/>
      <c r="H83" s="17" t="n">
        <v>0.0002</v>
      </c>
      <c r="I83" s="18" t="n">
        <f aca="false">$I$35*H83</f>
        <v>0</v>
      </c>
    </row>
    <row r="84" customFormat="false" ht="15" hidden="false" customHeight="false" outlineLevel="0" collapsed="false">
      <c r="A84" s="16" t="s">
        <v>10</v>
      </c>
      <c r="B84" s="33" t="s">
        <v>87</v>
      </c>
      <c r="C84" s="33"/>
      <c r="D84" s="33"/>
      <c r="E84" s="33"/>
      <c r="F84" s="33"/>
      <c r="G84" s="33"/>
      <c r="H84" s="17" t="n">
        <v>0.0003</v>
      </c>
      <c r="I84" s="18" t="n">
        <f aca="false">$I$35*H84</f>
        <v>0</v>
      </c>
    </row>
    <row r="85" customFormat="false" ht="15" hidden="false" customHeight="false" outlineLevel="0" collapsed="false">
      <c r="A85" s="16" t="s">
        <v>32</v>
      </c>
      <c r="B85" s="7" t="s">
        <v>88</v>
      </c>
      <c r="C85" s="7"/>
      <c r="D85" s="7"/>
      <c r="E85" s="7"/>
      <c r="F85" s="7"/>
      <c r="G85" s="7"/>
      <c r="H85" s="17" t="n">
        <v>0.0003</v>
      </c>
      <c r="I85" s="18" t="n">
        <f aca="false">H85*K85</f>
        <v>0</v>
      </c>
    </row>
    <row r="86" customFormat="false" ht="15" hidden="false" customHeight="false" outlineLevel="0" collapsed="false">
      <c r="A86" s="16" t="s">
        <v>34</v>
      </c>
      <c r="B86" s="7" t="s">
        <v>39</v>
      </c>
      <c r="C86" s="7"/>
      <c r="D86" s="7"/>
      <c r="E86" s="7"/>
      <c r="F86" s="7"/>
      <c r="G86" s="7"/>
      <c r="H86" s="17" t="n">
        <v>0</v>
      </c>
      <c r="I86" s="18" t="n">
        <f aca="false">$I$35*H86</f>
        <v>0</v>
      </c>
    </row>
    <row r="87" customFormat="false" ht="15" hidden="false" customHeight="false" outlineLevel="0" collapsed="false">
      <c r="A87" s="16" t="s">
        <v>89</v>
      </c>
      <c r="B87" s="16"/>
      <c r="C87" s="16"/>
      <c r="D87" s="16"/>
      <c r="E87" s="16"/>
      <c r="F87" s="16"/>
      <c r="G87" s="16"/>
      <c r="H87" s="23" t="n">
        <f aca="false">TRUNC(SUM(H81:H86),4)</f>
        <v>0.0923</v>
      </c>
      <c r="I87" s="24" t="n">
        <f aca="false">TRUNC(SUM(I81:I86),2)</f>
        <v>0</v>
      </c>
    </row>
    <row r="88" customFormat="false" ht="15" hidden="false" customHeight="false" outlineLevel="0" collapsed="false">
      <c r="A88" s="34"/>
      <c r="B88" s="34"/>
      <c r="C88" s="34"/>
      <c r="D88" s="34"/>
      <c r="E88" s="34"/>
      <c r="F88" s="34"/>
      <c r="G88" s="34"/>
      <c r="H88" s="34"/>
      <c r="I88" s="34"/>
    </row>
    <row r="89" customFormat="false" ht="15" hidden="false" customHeight="false" outlineLevel="0" collapsed="false">
      <c r="A89" s="16" t="s">
        <v>90</v>
      </c>
      <c r="B89" s="16"/>
      <c r="C89" s="16"/>
      <c r="D89" s="16"/>
      <c r="E89" s="16"/>
      <c r="F89" s="16"/>
      <c r="G89" s="16"/>
      <c r="H89" s="16" t="s">
        <v>26</v>
      </c>
      <c r="I89" s="16" t="s">
        <v>27</v>
      </c>
    </row>
    <row r="90" customFormat="false" ht="15" hidden="false" customHeight="false" outlineLevel="0" collapsed="false">
      <c r="A90" s="16" t="s">
        <v>3</v>
      </c>
      <c r="B90" s="7" t="s">
        <v>91</v>
      </c>
      <c r="C90" s="7"/>
      <c r="D90" s="7"/>
      <c r="E90" s="7"/>
      <c r="F90" s="7"/>
      <c r="G90" s="7"/>
      <c r="H90" s="17" t="n">
        <v>0</v>
      </c>
      <c r="I90" s="18" t="n">
        <f aca="false">$I$35*H90</f>
        <v>0</v>
      </c>
    </row>
    <row r="91" customFormat="false" ht="15" hidden="false" customHeight="false" outlineLevel="0" collapsed="false">
      <c r="A91" s="16" t="s">
        <v>92</v>
      </c>
      <c r="B91" s="16"/>
      <c r="C91" s="16"/>
      <c r="D91" s="16"/>
      <c r="E91" s="16"/>
      <c r="F91" s="16"/>
      <c r="G91" s="16"/>
      <c r="H91" s="23" t="n">
        <f aca="false">TRUNC(SUM(H90),4)</f>
        <v>0</v>
      </c>
      <c r="I91" s="24" t="n">
        <f aca="false">TRUNC(SUM(I90),2)</f>
        <v>0</v>
      </c>
    </row>
    <row r="92" customFormat="false" ht="15" hidden="false" customHeight="false" outlineLevel="0" collapsed="false">
      <c r="A92" s="35"/>
      <c r="B92" s="35"/>
      <c r="C92" s="35"/>
      <c r="D92" s="35"/>
      <c r="E92" s="35"/>
      <c r="F92" s="35"/>
      <c r="G92" s="35"/>
      <c r="H92" s="35"/>
      <c r="I92" s="35"/>
    </row>
    <row r="93" customFormat="false" ht="15" hidden="false" customHeight="false" outlineLevel="0" collapsed="false">
      <c r="A93" s="5" t="s">
        <v>93</v>
      </c>
      <c r="B93" s="5"/>
      <c r="C93" s="5"/>
      <c r="D93" s="5"/>
      <c r="E93" s="5"/>
      <c r="F93" s="5"/>
      <c r="G93" s="5"/>
      <c r="H93" s="5"/>
      <c r="I93" s="5"/>
    </row>
    <row r="94" customFormat="false" ht="15" hidden="false" customHeight="false" outlineLevel="0" collapsed="false">
      <c r="A94" s="16" t="s">
        <v>94</v>
      </c>
      <c r="B94" s="16"/>
      <c r="C94" s="16"/>
      <c r="D94" s="16"/>
      <c r="E94" s="16"/>
      <c r="F94" s="16"/>
      <c r="G94" s="16"/>
      <c r="H94" s="16"/>
      <c r="I94" s="16" t="s">
        <v>27</v>
      </c>
    </row>
    <row r="95" customFormat="false" ht="15" hidden="false" customHeight="false" outlineLevel="0" collapsed="false">
      <c r="A95" s="16" t="s">
        <v>95</v>
      </c>
      <c r="B95" s="6" t="s">
        <v>96</v>
      </c>
      <c r="C95" s="6"/>
      <c r="D95" s="6"/>
      <c r="E95" s="6"/>
      <c r="F95" s="6"/>
      <c r="G95" s="6"/>
      <c r="H95" s="6"/>
      <c r="I95" s="18" t="n">
        <f aca="false">I87</f>
        <v>0</v>
      </c>
    </row>
    <row r="96" customFormat="false" ht="15" hidden="false" customHeight="false" outlineLevel="0" collapsed="false">
      <c r="A96" s="16" t="s">
        <v>97</v>
      </c>
      <c r="B96" s="6" t="s">
        <v>98</v>
      </c>
      <c r="C96" s="6"/>
      <c r="D96" s="6"/>
      <c r="E96" s="6"/>
      <c r="F96" s="6"/>
      <c r="G96" s="6"/>
      <c r="H96" s="6"/>
      <c r="I96" s="18" t="n">
        <f aca="false">I91</f>
        <v>0</v>
      </c>
    </row>
    <row r="97" customFormat="false" ht="15" hidden="false" customHeight="false" outlineLevel="0" collapsed="false">
      <c r="A97" s="16" t="s">
        <v>99</v>
      </c>
      <c r="B97" s="16"/>
      <c r="C97" s="16"/>
      <c r="D97" s="16"/>
      <c r="E97" s="16"/>
      <c r="F97" s="16"/>
      <c r="G97" s="16"/>
      <c r="H97" s="16"/>
      <c r="I97" s="24" t="n">
        <f aca="false">TRUNC(SUM(I95:I96),2)</f>
        <v>0</v>
      </c>
    </row>
    <row r="98" customFormat="false" ht="15" hidden="false" customHeight="false" outlineLevel="0" collapsed="false">
      <c r="A98" s="30"/>
      <c r="B98" s="30"/>
      <c r="C98" s="30"/>
      <c r="D98" s="30"/>
      <c r="E98" s="30"/>
      <c r="F98" s="30"/>
      <c r="G98" s="30"/>
      <c r="H98" s="30"/>
      <c r="I98" s="30"/>
    </row>
    <row r="99" customFormat="false" ht="15" hidden="false" customHeight="false" outlineLevel="0" collapsed="false">
      <c r="A99" s="15" t="s">
        <v>100</v>
      </c>
      <c r="B99" s="15"/>
      <c r="C99" s="15"/>
      <c r="D99" s="15"/>
      <c r="E99" s="15"/>
      <c r="F99" s="15"/>
      <c r="G99" s="15"/>
      <c r="H99" s="15"/>
      <c r="I99" s="15"/>
    </row>
    <row r="100" customFormat="false" ht="15" hidden="false" customHeight="false" outlineLevel="0" collapsed="false">
      <c r="A100" s="16" t="n">
        <v>5</v>
      </c>
      <c r="B100" s="16" t="s">
        <v>101</v>
      </c>
      <c r="C100" s="16"/>
      <c r="D100" s="16"/>
      <c r="E100" s="16"/>
      <c r="F100" s="16"/>
      <c r="G100" s="16"/>
      <c r="H100" s="16"/>
      <c r="I100" s="16" t="s">
        <v>27</v>
      </c>
    </row>
    <row r="101" customFormat="false" ht="15" hidden="false" customHeight="false" outlineLevel="0" collapsed="false">
      <c r="A101" s="16" t="s">
        <v>3</v>
      </c>
      <c r="B101" s="10" t="s">
        <v>102</v>
      </c>
      <c r="C101" s="10"/>
      <c r="D101" s="10"/>
      <c r="E101" s="10"/>
      <c r="F101" s="10"/>
      <c r="G101" s="10"/>
      <c r="H101" s="6" t="s">
        <v>58</v>
      </c>
      <c r="I101" s="18" t="n">
        <f aca="false">'[1]ANEXO V - Uniformes'!J20</f>
        <v>0</v>
      </c>
    </row>
    <row r="102" customFormat="false" ht="15" hidden="false" customHeight="false" outlineLevel="0" collapsed="false">
      <c r="A102" s="16" t="s">
        <v>5</v>
      </c>
      <c r="B102" s="10" t="s">
        <v>103</v>
      </c>
      <c r="C102" s="10"/>
      <c r="D102" s="10"/>
      <c r="E102" s="10"/>
      <c r="F102" s="10"/>
      <c r="G102" s="10"/>
      <c r="H102" s="6" t="s">
        <v>58</v>
      </c>
      <c r="I102" s="18" t="n">
        <v>0</v>
      </c>
    </row>
    <row r="103" customFormat="false" ht="15" hidden="false" customHeight="false" outlineLevel="0" collapsed="false">
      <c r="A103" s="36" t="s">
        <v>8</v>
      </c>
      <c r="B103" s="10" t="s">
        <v>104</v>
      </c>
      <c r="C103" s="10"/>
      <c r="D103" s="10"/>
      <c r="E103" s="10"/>
      <c r="F103" s="10"/>
      <c r="G103" s="10"/>
      <c r="H103" s="6" t="s">
        <v>58</v>
      </c>
      <c r="I103" s="18" t="n">
        <f aca="false">'[1]ANEXO VII - Utensílios'!L16</f>
        <v>0</v>
      </c>
    </row>
    <row r="104" customFormat="false" ht="15" hidden="false" customHeight="false" outlineLevel="0" collapsed="false">
      <c r="A104" s="36" t="s">
        <v>10</v>
      </c>
      <c r="B104" s="10" t="s">
        <v>105</v>
      </c>
      <c r="C104" s="10"/>
      <c r="D104" s="10"/>
      <c r="E104" s="10"/>
      <c r="F104" s="10"/>
      <c r="G104" s="10"/>
      <c r="H104" s="6" t="s">
        <v>58</v>
      </c>
      <c r="I104" s="18" t="n">
        <f aca="false">'[1]ANEXO VI – EPI'!L21</f>
        <v>0</v>
      </c>
    </row>
    <row r="105" customFormat="false" ht="15" hidden="false" customHeight="false" outlineLevel="0" collapsed="false">
      <c r="A105" s="16" t="s">
        <v>106</v>
      </c>
      <c r="B105" s="16"/>
      <c r="C105" s="16"/>
      <c r="D105" s="16"/>
      <c r="E105" s="16"/>
      <c r="F105" s="16"/>
      <c r="G105" s="16"/>
      <c r="H105" s="23" t="s">
        <v>58</v>
      </c>
      <c r="I105" s="24" t="n">
        <f aca="false">TRUNC(SUM(I101:I104),2)</f>
        <v>0</v>
      </c>
    </row>
    <row r="106" customFormat="false" ht="15" hidden="false" customHeight="false" outlineLevel="0" collapsed="false">
      <c r="A106" s="30"/>
      <c r="B106" s="30"/>
      <c r="C106" s="30"/>
      <c r="D106" s="30"/>
      <c r="E106" s="30"/>
      <c r="F106" s="30"/>
      <c r="G106" s="30"/>
      <c r="H106" s="30"/>
      <c r="I106" s="30"/>
    </row>
    <row r="107" customFormat="false" ht="15" hidden="false" customHeight="false" outlineLevel="0" collapsed="false">
      <c r="A107" s="15" t="s">
        <v>107</v>
      </c>
      <c r="B107" s="15"/>
      <c r="C107" s="15"/>
      <c r="D107" s="15"/>
      <c r="E107" s="15"/>
      <c r="F107" s="15"/>
      <c r="G107" s="15"/>
      <c r="H107" s="15"/>
      <c r="I107" s="15"/>
    </row>
    <row r="108" customFormat="false" ht="15" hidden="false" customHeight="false" outlineLevel="0" collapsed="false">
      <c r="A108" s="16" t="n">
        <v>6</v>
      </c>
      <c r="B108" s="16" t="s">
        <v>108</v>
      </c>
      <c r="C108" s="16"/>
      <c r="D108" s="16"/>
      <c r="E108" s="16"/>
      <c r="F108" s="16"/>
      <c r="G108" s="16"/>
      <c r="H108" s="16" t="s">
        <v>26</v>
      </c>
      <c r="I108" s="16" t="s">
        <v>27</v>
      </c>
    </row>
    <row r="109" customFormat="false" ht="15" hidden="false" customHeight="false" outlineLevel="0" collapsed="false">
      <c r="A109" s="16" t="s">
        <v>3</v>
      </c>
      <c r="B109" s="7" t="s">
        <v>109</v>
      </c>
      <c r="C109" s="7"/>
      <c r="D109" s="7"/>
      <c r="E109" s="7"/>
      <c r="F109" s="7"/>
      <c r="G109" s="7"/>
      <c r="H109" s="37" t="n">
        <v>0.05</v>
      </c>
      <c r="I109" s="18" t="n">
        <f aca="false">TRUNC(H109*I133,2)</f>
        <v>0</v>
      </c>
    </row>
    <row r="110" customFormat="false" ht="15" hidden="false" customHeight="false" outlineLevel="0" collapsed="false">
      <c r="A110" s="16" t="s">
        <v>5</v>
      </c>
      <c r="B110" s="7" t="s">
        <v>110</v>
      </c>
      <c r="C110" s="7"/>
      <c r="D110" s="7"/>
      <c r="E110" s="7"/>
      <c r="F110" s="7"/>
      <c r="G110" s="7"/>
      <c r="H110" s="38" t="n">
        <v>0.07</v>
      </c>
      <c r="I110" s="18" t="n">
        <f aca="false">TRUNC(H110*(I109+I133),2)</f>
        <v>0</v>
      </c>
    </row>
    <row r="111" customFormat="false" ht="15" hidden="false" customHeight="false" outlineLevel="0" collapsed="false">
      <c r="A111" s="16" t="s">
        <v>8</v>
      </c>
      <c r="B111" s="39" t="s">
        <v>111</v>
      </c>
      <c r="C111" s="39"/>
      <c r="D111" s="39"/>
      <c r="E111" s="39"/>
      <c r="F111" s="39"/>
      <c r="G111" s="39"/>
      <c r="H111" s="17"/>
      <c r="I111" s="40"/>
    </row>
    <row r="112" customFormat="false" ht="15" hidden="false" customHeight="false" outlineLevel="0" collapsed="false">
      <c r="A112" s="16" t="s">
        <v>112</v>
      </c>
      <c r="B112" s="7" t="s">
        <v>113</v>
      </c>
      <c r="C112" s="7"/>
      <c r="D112" s="7"/>
      <c r="E112" s="7"/>
      <c r="F112" s="7"/>
      <c r="G112" s="7"/>
      <c r="H112" s="38" t="n">
        <v>0.0165</v>
      </c>
      <c r="I112" s="18" t="n">
        <f aca="false">TRUNC(H112*I122,2)</f>
        <v>0</v>
      </c>
    </row>
    <row r="113" customFormat="false" ht="15" hidden="false" customHeight="false" outlineLevel="0" collapsed="false">
      <c r="A113" s="16" t="s">
        <v>114</v>
      </c>
      <c r="B113" s="7" t="s">
        <v>115</v>
      </c>
      <c r="C113" s="7"/>
      <c r="D113" s="7"/>
      <c r="E113" s="7"/>
      <c r="F113" s="7"/>
      <c r="G113" s="7"/>
      <c r="H113" s="41" t="n">
        <v>0.076</v>
      </c>
      <c r="I113" s="18" t="n">
        <f aca="false">TRUNC(H113*I122,2)</f>
        <v>0</v>
      </c>
    </row>
    <row r="114" customFormat="false" ht="15" hidden="false" customHeight="false" outlineLevel="0" collapsed="false">
      <c r="A114" s="16" t="s">
        <v>116</v>
      </c>
      <c r="B114" s="7" t="s">
        <v>117</v>
      </c>
      <c r="C114" s="7"/>
      <c r="D114" s="7"/>
      <c r="E114" s="7"/>
      <c r="F114" s="7"/>
      <c r="G114" s="7"/>
      <c r="H114" s="37" t="n">
        <v>0.05</v>
      </c>
      <c r="I114" s="18" t="n">
        <f aca="false">TRUNC(H114*I122,2)</f>
        <v>0</v>
      </c>
    </row>
    <row r="115" customFormat="false" ht="15" hidden="false" customHeight="false" outlineLevel="0" collapsed="false">
      <c r="A115" s="16" t="s">
        <v>118</v>
      </c>
      <c r="B115" s="16"/>
      <c r="C115" s="16"/>
      <c r="D115" s="16"/>
      <c r="E115" s="16"/>
      <c r="F115" s="16"/>
      <c r="G115" s="16"/>
      <c r="H115" s="38" t="n">
        <f aca="false">SUM(H109:H114)</f>
        <v>0.2625</v>
      </c>
      <c r="I115" s="24" t="n">
        <f aca="false">TRUNC(SUM(I109:I114),2)</f>
        <v>0</v>
      </c>
    </row>
    <row r="116" customFormat="false" ht="15" hidden="false" customHeight="false" outlineLevel="0" collapsed="false">
      <c r="A116" s="9"/>
      <c r="B116" s="42"/>
      <c r="C116" s="42"/>
      <c r="D116" s="42"/>
      <c r="E116" s="42"/>
      <c r="F116" s="42"/>
      <c r="G116" s="42"/>
      <c r="H116" s="42"/>
      <c r="I116" s="42"/>
    </row>
    <row r="117" customFormat="false" ht="15" hidden="false" customHeight="false" outlineLevel="0" collapsed="false">
      <c r="A117" s="43" t="s">
        <v>119</v>
      </c>
      <c r="B117" s="44" t="s">
        <v>120</v>
      </c>
      <c r="C117" s="44"/>
      <c r="D117" s="44"/>
      <c r="E117" s="44"/>
      <c r="F117" s="44"/>
      <c r="G117" s="44"/>
      <c r="H117" s="45" t="n">
        <f aca="false">TRUNC(H112+H113+H114,4)</f>
        <v>0.1425</v>
      </c>
      <c r="I117" s="46"/>
    </row>
    <row r="118" customFormat="false" ht="15" hidden="false" customHeight="false" outlineLevel="0" collapsed="false">
      <c r="A118" s="47"/>
      <c r="B118" s="48" t="n">
        <v>100</v>
      </c>
      <c r="C118" s="48"/>
      <c r="D118" s="48"/>
      <c r="E118" s="48"/>
      <c r="F118" s="48"/>
      <c r="G118" s="48"/>
      <c r="H118" s="49"/>
      <c r="I118" s="50"/>
    </row>
    <row r="119" customFormat="false" ht="15" hidden="false" customHeight="false" outlineLevel="0" collapsed="false">
      <c r="A119" s="51"/>
      <c r="B119" s="52"/>
      <c r="C119" s="52"/>
      <c r="D119" s="52"/>
      <c r="E119" s="52"/>
      <c r="F119" s="52"/>
      <c r="G119" s="52"/>
      <c r="H119" s="49"/>
      <c r="I119" s="50"/>
    </row>
    <row r="120" customFormat="false" ht="15" hidden="false" customHeight="false" outlineLevel="0" collapsed="false">
      <c r="A120" s="47" t="s">
        <v>121</v>
      </c>
      <c r="B120" s="48" t="s">
        <v>122</v>
      </c>
      <c r="C120" s="48"/>
      <c r="D120" s="48"/>
      <c r="E120" s="48"/>
      <c r="F120" s="48"/>
      <c r="G120" s="48"/>
      <c r="H120" s="49"/>
      <c r="I120" s="53" t="n">
        <f aca="false">TRUNC(I133+I109+I110,2)</f>
        <v>0</v>
      </c>
    </row>
    <row r="121" customFormat="false" ht="15" hidden="false" customHeight="false" outlineLevel="0" collapsed="false">
      <c r="A121" s="47"/>
      <c r="B121" s="52"/>
      <c r="C121" s="52"/>
      <c r="D121" s="52"/>
      <c r="E121" s="52"/>
      <c r="F121" s="52"/>
      <c r="G121" s="52"/>
      <c r="H121" s="49"/>
      <c r="I121" s="50"/>
    </row>
    <row r="122" customFormat="false" ht="15" hidden="false" customHeight="false" outlineLevel="0" collapsed="false">
      <c r="A122" s="47" t="s">
        <v>123</v>
      </c>
      <c r="B122" s="48" t="s">
        <v>124</v>
      </c>
      <c r="C122" s="48"/>
      <c r="D122" s="48"/>
      <c r="E122" s="48"/>
      <c r="F122" s="48"/>
      <c r="G122" s="48"/>
      <c r="H122" s="49"/>
      <c r="I122" s="53" t="n">
        <f aca="false">TRUNC(I120/(1-H117),2)</f>
        <v>0</v>
      </c>
    </row>
    <row r="123" customFormat="false" ht="15" hidden="false" customHeight="false" outlineLevel="0" collapsed="false">
      <c r="A123" s="47"/>
      <c r="B123" s="52"/>
      <c r="C123" s="52"/>
      <c r="D123" s="52"/>
      <c r="E123" s="52"/>
      <c r="F123" s="52"/>
      <c r="G123" s="52"/>
      <c r="H123" s="49"/>
      <c r="I123" s="50"/>
    </row>
    <row r="124" customFormat="false" ht="15" hidden="false" customHeight="false" outlineLevel="0" collapsed="false">
      <c r="A124" s="54"/>
      <c r="B124" s="55" t="s">
        <v>125</v>
      </c>
      <c r="C124" s="55"/>
      <c r="D124" s="55"/>
      <c r="E124" s="55"/>
      <c r="F124" s="55"/>
      <c r="G124" s="55"/>
      <c r="H124" s="56"/>
      <c r="I124" s="57" t="n">
        <f aca="false">TRUNC(I122-I120,2)</f>
        <v>0</v>
      </c>
    </row>
    <row r="125" customFormat="false" ht="15" hidden="false" customHeight="false" outlineLevel="0" collapsed="false">
      <c r="A125" s="9"/>
      <c r="B125" s="9"/>
      <c r="C125" s="9"/>
      <c r="D125" s="9"/>
      <c r="E125" s="9"/>
      <c r="F125" s="9"/>
      <c r="G125" s="9"/>
      <c r="H125" s="9"/>
      <c r="I125" s="21"/>
    </row>
    <row r="126" customFormat="false" ht="15" hidden="false" customHeight="false" outlineLevel="0" collapsed="false">
      <c r="A126" s="5" t="s">
        <v>126</v>
      </c>
      <c r="B126" s="5"/>
      <c r="C126" s="5"/>
      <c r="D126" s="5"/>
      <c r="E126" s="5"/>
      <c r="F126" s="5"/>
      <c r="G126" s="5"/>
      <c r="H126" s="5"/>
      <c r="I126" s="5"/>
    </row>
    <row r="127" customFormat="false" ht="15" hidden="false" customHeight="false" outlineLevel="0" collapsed="false">
      <c r="A127" s="16" t="s">
        <v>127</v>
      </c>
      <c r="B127" s="16"/>
      <c r="C127" s="16"/>
      <c r="D127" s="16"/>
      <c r="E127" s="16"/>
      <c r="F127" s="16"/>
      <c r="G127" s="16"/>
      <c r="H127" s="16"/>
      <c r="I127" s="16" t="s">
        <v>27</v>
      </c>
    </row>
    <row r="128" customFormat="false" ht="15" hidden="false" customHeight="false" outlineLevel="0" collapsed="false">
      <c r="A128" s="6" t="s">
        <v>3</v>
      </c>
      <c r="B128" s="58" t="str">
        <f aca="false">A25</f>
        <v>MÓDULO 1 - COMPOSIÇÃO DA REMUNERAÇÃO</v>
      </c>
      <c r="C128" s="58"/>
      <c r="D128" s="58"/>
      <c r="E128" s="58"/>
      <c r="F128" s="58"/>
      <c r="G128" s="58"/>
      <c r="H128" s="58"/>
      <c r="I128" s="18" t="n">
        <f aca="false">I35</f>
        <v>0</v>
      </c>
    </row>
    <row r="129" customFormat="false" ht="15" hidden="false" customHeight="false" outlineLevel="0" collapsed="false">
      <c r="A129" s="6" t="s">
        <v>5</v>
      </c>
      <c r="B129" s="58" t="str">
        <f aca="false">A37</f>
        <v>MÓDULO 2 – ENCARGOS E BENEFÍCIOS ANUAIS, MENSAIS E DIÁRIOS</v>
      </c>
      <c r="C129" s="58"/>
      <c r="D129" s="58"/>
      <c r="E129" s="58"/>
      <c r="F129" s="58"/>
      <c r="G129" s="58"/>
      <c r="H129" s="58"/>
      <c r="I129" s="18" t="n">
        <f aca="false">I67</f>
        <v>0</v>
      </c>
    </row>
    <row r="130" customFormat="false" ht="15" hidden="false" customHeight="false" outlineLevel="0" collapsed="false">
      <c r="A130" s="6" t="s">
        <v>8</v>
      </c>
      <c r="B130" s="58" t="str">
        <f aca="false">A69</f>
        <v>MÓDULO 3 – PROVISÃO PARA RESCISÃO</v>
      </c>
      <c r="C130" s="58"/>
      <c r="D130" s="58"/>
      <c r="E130" s="58"/>
      <c r="F130" s="58"/>
      <c r="G130" s="58"/>
      <c r="H130" s="58"/>
      <c r="I130" s="18" t="n">
        <f aca="false">I77</f>
        <v>0</v>
      </c>
    </row>
    <row r="131" customFormat="false" ht="15" hidden="false" customHeight="false" outlineLevel="0" collapsed="false">
      <c r="A131" s="6" t="s">
        <v>10</v>
      </c>
      <c r="B131" s="58" t="str">
        <f aca="false">A79</f>
        <v>MÓDULO 4 – CUSTO DE REPOSIÇÃO DO PROFISSIONAL AUSENTE</v>
      </c>
      <c r="C131" s="58"/>
      <c r="D131" s="58"/>
      <c r="E131" s="58"/>
      <c r="F131" s="58"/>
      <c r="G131" s="58"/>
      <c r="H131" s="58"/>
      <c r="I131" s="18" t="n">
        <f aca="false">I97</f>
        <v>0</v>
      </c>
    </row>
    <row r="132" customFormat="false" ht="15" hidden="false" customHeight="false" outlineLevel="0" collapsed="false">
      <c r="A132" s="6" t="s">
        <v>32</v>
      </c>
      <c r="B132" s="58" t="str">
        <f aca="false">A99</f>
        <v>MÓDULO 5 – INSUMOS DIVERSOS</v>
      </c>
      <c r="C132" s="58"/>
      <c r="D132" s="58"/>
      <c r="E132" s="58"/>
      <c r="F132" s="58"/>
      <c r="G132" s="58"/>
      <c r="H132" s="58"/>
      <c r="I132" s="18" t="n">
        <f aca="false">I105</f>
        <v>0</v>
      </c>
    </row>
    <row r="133" customFormat="false" ht="15" hidden="false" customHeight="false" outlineLevel="0" collapsed="false">
      <c r="A133" s="16"/>
      <c r="B133" s="16" t="s">
        <v>128</v>
      </c>
      <c r="C133" s="16"/>
      <c r="D133" s="16"/>
      <c r="E133" s="16"/>
      <c r="F133" s="16"/>
      <c r="G133" s="16"/>
      <c r="H133" s="16"/>
      <c r="I133" s="19" t="n">
        <f aca="false">TRUNC(SUM(I128:I132),2)</f>
        <v>0</v>
      </c>
    </row>
    <row r="134" customFormat="false" ht="15" hidden="false" customHeight="false" outlineLevel="0" collapsed="false">
      <c r="A134" s="6" t="s">
        <v>34</v>
      </c>
      <c r="B134" s="58" t="str">
        <f aca="false">A107</f>
        <v>MÓDULO 6 – CUSTOS INDIRETOS, TRIBUTOS E LUCRO</v>
      </c>
      <c r="C134" s="58"/>
      <c r="D134" s="58"/>
      <c r="E134" s="58"/>
      <c r="F134" s="58"/>
      <c r="G134" s="58"/>
      <c r="H134" s="58"/>
      <c r="I134" s="18" t="n">
        <f aca="false">I115</f>
        <v>0</v>
      </c>
    </row>
    <row r="135" customFormat="false" ht="15" hidden="false" customHeight="false" outlineLevel="0" collapsed="false">
      <c r="A135" s="16" t="s">
        <v>129</v>
      </c>
      <c r="B135" s="16"/>
      <c r="C135" s="16"/>
      <c r="D135" s="16"/>
      <c r="E135" s="16"/>
      <c r="F135" s="16"/>
      <c r="G135" s="16"/>
      <c r="H135" s="16"/>
      <c r="I135" s="19" t="n">
        <f aca="false">TRUNC(SUM(I133:I134),2)</f>
        <v>0</v>
      </c>
    </row>
    <row r="136" customFormat="false" ht="15" hidden="false" customHeight="false" outlineLevel="0" collapsed="false">
      <c r="A136" s="59"/>
      <c r="B136" s="59"/>
      <c r="C136" s="59"/>
      <c r="D136" s="59"/>
      <c r="E136" s="59"/>
      <c r="F136" s="59"/>
      <c r="G136" s="59"/>
      <c r="H136" s="59"/>
      <c r="I136" s="60"/>
    </row>
    <row r="137" customFormat="false" ht="15" hidden="false" customHeight="false" outlineLevel="0" collapsed="false">
      <c r="A137" s="59"/>
      <c r="B137" s="59"/>
      <c r="C137" s="59"/>
      <c r="D137" s="59"/>
      <c r="E137" s="59"/>
      <c r="F137" s="59"/>
      <c r="G137" s="59"/>
      <c r="H137" s="59"/>
      <c r="I137" s="59"/>
    </row>
    <row r="138" customFormat="false" ht="15" hidden="false" customHeight="false" outlineLevel="0" collapsed="false">
      <c r="A138" s="59"/>
      <c r="B138" s="59"/>
      <c r="C138" s="59"/>
      <c r="D138" s="59"/>
      <c r="E138" s="59"/>
      <c r="F138" s="59"/>
      <c r="G138" s="59"/>
      <c r="H138" s="59"/>
      <c r="I138" s="59"/>
    </row>
    <row r="139" customFormat="false" ht="15" hidden="false" customHeight="false" outlineLevel="0" collapsed="false">
      <c r="A139" s="61" t="s">
        <v>130</v>
      </c>
      <c r="B139" s="21" t="e">
        <f aca="false">I135/I128</f>
        <v>#DIV/0!</v>
      </c>
      <c r="C139" s="59"/>
      <c r="D139" s="59"/>
      <c r="E139" s="59"/>
      <c r="F139" s="59"/>
      <c r="G139" s="59"/>
      <c r="H139" s="59"/>
      <c r="I139" s="59"/>
    </row>
    <row r="140" customFormat="false" ht="15" hidden="false" customHeight="false" outlineLevel="0" collapsed="false">
      <c r="A140" s="62"/>
      <c r="B140" s="61"/>
      <c r="C140" s="59"/>
      <c r="D140" s="59"/>
      <c r="E140" s="63"/>
      <c r="F140" s="59"/>
      <c r="G140" s="59"/>
      <c r="H140" s="59"/>
      <c r="I140" s="59"/>
    </row>
    <row r="141" customFormat="false" ht="15" hidden="false" customHeight="false" outlineLevel="0" collapsed="false">
      <c r="A141" s="64"/>
      <c r="B141" s="64"/>
      <c r="C141" s="65"/>
      <c r="D141" s="59"/>
      <c r="E141" s="59"/>
      <c r="F141" s="59"/>
      <c r="G141" s="59"/>
      <c r="H141" s="59"/>
      <c r="I141" s="59"/>
    </row>
    <row r="142" customFormat="false" ht="15" hidden="false" customHeight="false" outlineLevel="0" collapsed="false">
      <c r="A142" s="64"/>
      <c r="B142" s="64"/>
      <c r="C142" s="65"/>
      <c r="D142" s="59"/>
      <c r="E142" s="59"/>
      <c r="F142" s="59"/>
      <c r="G142" s="59"/>
      <c r="H142" s="59"/>
      <c r="I142" s="59"/>
    </row>
    <row r="143" customFormat="false" ht="15" hidden="false" customHeight="false" outlineLevel="0" collapsed="false">
      <c r="A143" s="66"/>
      <c r="B143" s="67"/>
      <c r="C143" s="67"/>
      <c r="D143" s="59"/>
      <c r="E143" s="59"/>
      <c r="F143" s="59"/>
      <c r="G143" s="59"/>
      <c r="H143" s="59"/>
      <c r="I143" s="59"/>
    </row>
    <row r="144" customFormat="false" ht="15" hidden="false" customHeight="false" outlineLevel="0" collapsed="false">
      <c r="A144" s="66" t="s">
        <v>131</v>
      </c>
      <c r="B144" s="68" t="e">
        <f aca="false">I135/I35</f>
        <v>#DIV/0!</v>
      </c>
      <c r="C144" s="67"/>
      <c r="D144" s="59"/>
      <c r="E144" s="59"/>
      <c r="F144" s="59"/>
      <c r="G144" s="59"/>
      <c r="H144" s="59"/>
      <c r="I144" s="59"/>
    </row>
    <row r="145" customFormat="false" ht="15" hidden="false" customHeight="false" outlineLevel="0" collapsed="false">
      <c r="A145" s="59"/>
      <c r="B145" s="59"/>
      <c r="C145" s="59"/>
      <c r="D145" s="59"/>
      <c r="E145" s="59"/>
      <c r="F145" s="59"/>
      <c r="G145" s="59"/>
      <c r="H145" s="59"/>
      <c r="I145" s="59"/>
    </row>
  </sheetData>
  <mergeCells count="132">
    <mergeCell ref="A6:I6"/>
    <mergeCell ref="A8:I8"/>
    <mergeCell ref="B9:G9"/>
    <mergeCell ref="H9:I9"/>
    <mergeCell ref="B10:G10"/>
    <mergeCell ref="H10:I10"/>
    <mergeCell ref="B11:G11"/>
    <mergeCell ref="H11:I11"/>
    <mergeCell ref="B12:G12"/>
    <mergeCell ref="H12:I12"/>
    <mergeCell ref="A14:I14"/>
    <mergeCell ref="A15:B15"/>
    <mergeCell ref="C15:I15"/>
    <mergeCell ref="A16:B16"/>
    <mergeCell ref="A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A24:I24"/>
    <mergeCell ref="A25:I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H35"/>
    <mergeCell ref="A37:I37"/>
    <mergeCell ref="A38:G38"/>
    <mergeCell ref="B39:G39"/>
    <mergeCell ref="B40:G40"/>
    <mergeCell ref="A41:G41"/>
    <mergeCell ref="A42:I42"/>
    <mergeCell ref="A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A53:I53"/>
    <mergeCell ref="A54:G54"/>
    <mergeCell ref="B55:G55"/>
    <mergeCell ref="B56:G56"/>
    <mergeCell ref="B57:G57"/>
    <mergeCell ref="B58:G58"/>
    <mergeCell ref="B59:G59"/>
    <mergeCell ref="A60:H60"/>
    <mergeCell ref="A61:I61"/>
    <mergeCell ref="A62:I62"/>
    <mergeCell ref="A63:H63"/>
    <mergeCell ref="B64:H64"/>
    <mergeCell ref="B65:H65"/>
    <mergeCell ref="B66:H66"/>
    <mergeCell ref="A67:H67"/>
    <mergeCell ref="A68:I68"/>
    <mergeCell ref="A69:I69"/>
    <mergeCell ref="B70:G70"/>
    <mergeCell ref="B71:G71"/>
    <mergeCell ref="B72:G72"/>
    <mergeCell ref="B73:G73"/>
    <mergeCell ref="B74:G74"/>
    <mergeCell ref="B75:G75"/>
    <mergeCell ref="B76:G76"/>
    <mergeCell ref="A77:G77"/>
    <mergeCell ref="A78:I78"/>
    <mergeCell ref="A79:I79"/>
    <mergeCell ref="A80:G80"/>
    <mergeCell ref="B81:G81"/>
    <mergeCell ref="B82:G82"/>
    <mergeCell ref="B83:G83"/>
    <mergeCell ref="B84:G84"/>
    <mergeCell ref="B85:G85"/>
    <mergeCell ref="B86:G86"/>
    <mergeCell ref="A87:G87"/>
    <mergeCell ref="A88:I88"/>
    <mergeCell ref="A89:G89"/>
    <mergeCell ref="B90:G90"/>
    <mergeCell ref="A91:G91"/>
    <mergeCell ref="A92:I92"/>
    <mergeCell ref="A93:I93"/>
    <mergeCell ref="A94:H94"/>
    <mergeCell ref="B95:H95"/>
    <mergeCell ref="B96:H96"/>
    <mergeCell ref="A97:H97"/>
    <mergeCell ref="A98:I98"/>
    <mergeCell ref="A99:I99"/>
    <mergeCell ref="B100:G100"/>
    <mergeCell ref="B101:G101"/>
    <mergeCell ref="B102:G102"/>
    <mergeCell ref="B103:G103"/>
    <mergeCell ref="B104:G104"/>
    <mergeCell ref="A105:G105"/>
    <mergeCell ref="A106:I106"/>
    <mergeCell ref="A107:I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B116:I116"/>
    <mergeCell ref="B117:G117"/>
    <mergeCell ref="B118:G118"/>
    <mergeCell ref="B120:G120"/>
    <mergeCell ref="B122:G122"/>
    <mergeCell ref="B124:G124"/>
    <mergeCell ref="A126:I126"/>
    <mergeCell ref="A127:H127"/>
    <mergeCell ref="B128:H128"/>
    <mergeCell ref="B129:H129"/>
    <mergeCell ref="B130:H130"/>
    <mergeCell ref="B131:H131"/>
    <mergeCell ref="B132:H132"/>
    <mergeCell ref="B133:H133"/>
    <mergeCell ref="B134:H134"/>
    <mergeCell ref="A135:H13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2024-04-03T12:09:23Z</dcterms:created>
  <dc:creator/>
  <dc:description/>
  <dc:language>pt-BR</dc:language>
  <cp:lastModifiedBy/>
  <dcterms:modified xsi:type="dcterms:W3CDTF">2024-04-04T11:31:30Z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